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nson\Desktop\"/>
    </mc:Choice>
  </mc:AlternateContent>
  <xr:revisionPtr revIDLastSave="0" documentId="8_{ADDDEF9A-4DBC-4413-8770-811DD76C0CF2}" xr6:coauthVersionLast="45" xr6:coauthVersionMax="45" xr10:uidLastSave="{00000000-0000-0000-0000-000000000000}"/>
  <bookViews>
    <workbookView xWindow="28680" yWindow="-120" windowWidth="29040" windowHeight="15840" activeTab="1" xr2:uid="{A79696A7-B109-4581-BC7F-2A06AEB4FCCC}"/>
  </bookViews>
  <sheets>
    <sheet name="Summary" sheetId="8" r:id="rId1"/>
    <sheet name="Breakfast" sheetId="3" r:id="rId2"/>
    <sheet name="Morning &amp; Afternoon Tea" sheetId="1" r:id="rId3"/>
    <sheet name="Lunch" sheetId="5" r:id="rId4"/>
    <sheet name="Drinks &amp; Extras" sheetId="7" r:id="rId5"/>
  </sheet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4" i="8" l="1"/>
  <c r="M23" i="8"/>
  <c r="M22" i="8"/>
  <c r="M16" i="8"/>
  <c r="M15" i="8"/>
  <c r="M14" i="8"/>
  <c r="M13" i="8"/>
  <c r="M12" i="8"/>
  <c r="M11" i="8"/>
  <c r="M10" i="8"/>
  <c r="M9" i="8"/>
  <c r="M8" i="8"/>
  <c r="E39" i="8"/>
  <c r="E38" i="8"/>
  <c r="E37" i="8"/>
  <c r="E36" i="8"/>
  <c r="E35" i="8"/>
  <c r="E34" i="8"/>
  <c r="E33" i="8"/>
  <c r="E32" i="8"/>
  <c r="F27" i="8"/>
  <c r="E27" i="8"/>
  <c r="F25" i="8"/>
  <c r="F24" i="8"/>
  <c r="F23" i="8"/>
  <c r="F22" i="8"/>
  <c r="F21" i="8"/>
  <c r="F20" i="8"/>
  <c r="F19" i="8"/>
  <c r="E25" i="8"/>
  <c r="E24" i="8"/>
  <c r="E23" i="8"/>
  <c r="E22" i="8"/>
  <c r="E21" i="8"/>
  <c r="E20" i="8"/>
  <c r="E19" i="8"/>
  <c r="E18" i="8"/>
  <c r="I13" i="3"/>
  <c r="I34" i="1"/>
  <c r="I12" i="3"/>
  <c r="I59" i="5" l="1"/>
  <c r="T27" i="5" l="1"/>
  <c r="N16" i="8" s="1"/>
  <c r="T10" i="5"/>
  <c r="N15" i="8" s="1"/>
  <c r="I24" i="7"/>
  <c r="I23" i="7"/>
  <c r="I22" i="7"/>
  <c r="I21" i="7"/>
  <c r="I20" i="7"/>
  <c r="I19" i="7"/>
  <c r="N24" i="8" s="1"/>
  <c r="I16" i="7"/>
  <c r="I15" i="7"/>
  <c r="I12" i="7"/>
  <c r="I11" i="7"/>
  <c r="I11" i="5"/>
  <c r="N8" i="8" s="1"/>
  <c r="I19" i="5"/>
  <c r="N9" i="8" s="1"/>
  <c r="I26" i="5"/>
  <c r="N10" i="8" s="1"/>
  <c r="I32" i="5"/>
  <c r="I33" i="5"/>
  <c r="I34" i="5"/>
  <c r="I35" i="5"/>
  <c r="I36" i="5"/>
  <c r="I37" i="5"/>
  <c r="I38" i="5"/>
  <c r="I41" i="5"/>
  <c r="I42" i="5"/>
  <c r="I43" i="5"/>
  <c r="I44" i="5"/>
  <c r="I45" i="5"/>
  <c r="I46" i="5"/>
  <c r="I47" i="5"/>
  <c r="I50" i="5"/>
  <c r="I51" i="5"/>
  <c r="I52" i="5"/>
  <c r="I53" i="5"/>
  <c r="I54" i="5"/>
  <c r="I55" i="5"/>
  <c r="I56" i="5"/>
  <c r="I60" i="5"/>
  <c r="I61" i="5"/>
  <c r="I62" i="5"/>
  <c r="I49" i="3"/>
  <c r="I48" i="3"/>
  <c r="I47" i="3"/>
  <c r="I46" i="3"/>
  <c r="I43" i="3"/>
  <c r="I42" i="3"/>
  <c r="I41" i="3"/>
  <c r="I38" i="3"/>
  <c r="I37" i="3"/>
  <c r="I34" i="3"/>
  <c r="I33" i="3"/>
  <c r="I32" i="3"/>
  <c r="I29" i="3"/>
  <c r="I28" i="3"/>
  <c r="I27" i="3"/>
  <c r="I24" i="3"/>
  <c r="I23" i="3"/>
  <c r="I22" i="3"/>
  <c r="I21" i="3"/>
  <c r="I18" i="3"/>
  <c r="I17" i="3"/>
  <c r="I16" i="3"/>
  <c r="I11" i="3"/>
  <c r="F18" i="8" s="1"/>
  <c r="T10" i="3"/>
  <c r="I48" i="1"/>
  <c r="I36" i="1"/>
  <c r="I35" i="1"/>
  <c r="I33" i="1"/>
  <c r="I30" i="1"/>
  <c r="F36" i="8" s="1"/>
  <c r="I29" i="1"/>
  <c r="I28" i="1"/>
  <c r="I41" i="1"/>
  <c r="I40" i="1"/>
  <c r="I39" i="1"/>
  <c r="I44" i="1"/>
  <c r="I20" i="1"/>
  <c r="F34" i="8" s="1"/>
  <c r="I19" i="1"/>
  <c r="I12" i="1"/>
  <c r="I11" i="1"/>
  <c r="I16" i="1"/>
  <c r="I15" i="1"/>
  <c r="I47" i="1"/>
  <c r="I46" i="1"/>
  <c r="I45" i="1"/>
  <c r="I25" i="1"/>
  <c r="F35" i="8" s="1"/>
  <c r="I24" i="1"/>
  <c r="I23" i="1"/>
  <c r="F32" i="8" l="1"/>
  <c r="F33" i="8"/>
  <c r="F37" i="8"/>
  <c r="F38" i="8"/>
  <c r="F39" i="8"/>
  <c r="N14" i="8"/>
  <c r="N13" i="8"/>
  <c r="N12" i="8"/>
  <c r="N11" i="8"/>
  <c r="N22" i="8"/>
  <c r="N23" i="8"/>
  <c r="I27" i="7"/>
  <c r="I64" i="5"/>
  <c r="I50" i="3"/>
  <c r="I49" i="1"/>
  <c r="N27" i="8" l="1"/>
  <c r="I51" i="3"/>
  <c r="I28" i="7" l="1"/>
  <c r="I65" i="5"/>
  <c r="I50" i="1"/>
</calcChain>
</file>

<file path=xl/sharedStrings.xml><?xml version="1.0" encoding="utf-8"?>
<sst xmlns="http://schemas.openxmlformats.org/spreadsheetml/2006/main" count="309" uniqueCount="189">
  <si>
    <t>Price/Unit</t>
  </si>
  <si>
    <t>QTY</t>
  </si>
  <si>
    <t>Total Cost</t>
  </si>
  <si>
    <t xml:space="preserve">Cheese &amp; tomato croissant </t>
  </si>
  <si>
    <t xml:space="preserve">       Ham &amp; Cheese</t>
  </si>
  <si>
    <t xml:space="preserve">       Cheese &amp; Tomato</t>
  </si>
  <si>
    <t xml:space="preserve">       Butter &amp; homemade blueberry jam</t>
  </si>
  <si>
    <t xml:space="preserve">       Bacon &amp; egg brioche roll, chilli onion jam </t>
  </si>
  <si>
    <t xml:space="preserve">Avocado &amp; haloumi brioche roll, chilli onion jam </t>
  </si>
  <si>
    <t xml:space="preserve">Smashed avocado, Persian fetta, rocket </t>
  </si>
  <si>
    <r>
      <t xml:space="preserve">    Bacon, scrambled egg &amp; tomato relish - </t>
    </r>
    <r>
      <rPr>
        <i/>
        <sz val="8"/>
        <color theme="1"/>
        <rFont val="Calibri Light"/>
        <family val="2"/>
        <scheme val="major"/>
      </rPr>
      <t>wrap</t>
    </r>
  </si>
  <si>
    <r>
      <t>Avocado, scrambled egg &amp; tomato relish  -</t>
    </r>
    <r>
      <rPr>
        <i/>
        <sz val="8"/>
        <color theme="1"/>
        <rFont val="Calibri Light"/>
        <family val="2"/>
        <scheme val="major"/>
      </rPr>
      <t xml:space="preserve"> wrap</t>
    </r>
  </si>
  <si>
    <r>
      <t xml:space="preserve">      Bacon, egg, lettuce, chilli onion jam - </t>
    </r>
    <r>
      <rPr>
        <i/>
        <sz val="8"/>
        <color theme="1"/>
        <rFont val="Calibri Light"/>
        <family val="2"/>
        <scheme val="major"/>
      </rPr>
      <t>sandwich</t>
    </r>
  </si>
  <si>
    <r>
      <t xml:space="preserve">Smashed avocado, Persian fetta, rocket - </t>
    </r>
    <r>
      <rPr>
        <i/>
        <sz val="8"/>
        <color theme="1"/>
        <rFont val="Calibri Light"/>
        <family val="2"/>
        <scheme val="major"/>
      </rPr>
      <t>sandwich</t>
    </r>
  </si>
  <si>
    <t xml:space="preserve">       Roasted vegetables &amp; cheese </t>
  </si>
  <si>
    <t xml:space="preserve">Asparagus &amp; ricotta  </t>
  </si>
  <si>
    <t xml:space="preserve">Ham, leek &amp; zucchini </t>
  </si>
  <si>
    <t xml:space="preserve">Berry quinoa salad with almonds &amp; citrus dressing </t>
  </si>
  <si>
    <t xml:space="preserve">Smoked salmon, avocado &amp; rocket salad </t>
  </si>
  <si>
    <t xml:space="preserve">Kale, bacon &amp; egg salad </t>
  </si>
  <si>
    <t>Ham &amp; cheese croissant</t>
  </si>
  <si>
    <t>Bacon &amp; egg brioche roll</t>
  </si>
  <si>
    <t xml:space="preserve">Avocado &amp; haloumi brioche roll </t>
  </si>
  <si>
    <r>
      <t xml:space="preserve">Mini danish pastry - </t>
    </r>
    <r>
      <rPr>
        <i/>
        <sz val="8"/>
        <color theme="1"/>
        <rFont val="Calibri Light"/>
        <family val="2"/>
        <scheme val="major"/>
      </rPr>
      <t>custard</t>
    </r>
  </si>
  <si>
    <r>
      <t xml:space="preserve">Mini danish pastry - </t>
    </r>
    <r>
      <rPr>
        <i/>
        <sz val="8"/>
        <color theme="1"/>
        <rFont val="Calibri Light"/>
        <family val="2"/>
        <scheme val="major"/>
      </rPr>
      <t>cinnamon scroll</t>
    </r>
  </si>
  <si>
    <r>
      <t xml:space="preserve">Mini danish pastry - </t>
    </r>
    <r>
      <rPr>
        <i/>
        <sz val="8"/>
        <color theme="1"/>
        <rFont val="Calibri Light"/>
        <family val="2"/>
        <scheme val="major"/>
      </rPr>
      <t>chocolate</t>
    </r>
  </si>
  <si>
    <r>
      <t xml:space="preserve">Mini muffin - </t>
    </r>
    <r>
      <rPr>
        <i/>
        <sz val="8"/>
        <color theme="1"/>
        <rFont val="Calibri Light"/>
        <family val="2"/>
        <scheme val="major"/>
      </rPr>
      <t>white choc &amp; raspberry</t>
    </r>
    <r>
      <rPr>
        <sz val="8"/>
        <color theme="1"/>
        <rFont val="Calibri Light"/>
        <family val="2"/>
        <scheme val="major"/>
      </rPr>
      <t xml:space="preserve"> </t>
    </r>
  </si>
  <si>
    <r>
      <t xml:space="preserve">Mini muffin - </t>
    </r>
    <r>
      <rPr>
        <i/>
        <sz val="8"/>
        <color theme="1"/>
        <rFont val="Calibri Light"/>
        <family val="2"/>
        <scheme val="major"/>
      </rPr>
      <t>chocolate</t>
    </r>
  </si>
  <si>
    <r>
      <t xml:space="preserve">Mini muffin - </t>
    </r>
    <r>
      <rPr>
        <i/>
        <sz val="8"/>
        <color theme="1"/>
        <rFont val="Calibri Light"/>
        <family val="2"/>
        <scheme val="major"/>
      </rPr>
      <t>blueberry</t>
    </r>
  </si>
  <si>
    <t>Apple</t>
  </si>
  <si>
    <t># of boxes</t>
  </si>
  <si>
    <t>Chocolate</t>
  </si>
  <si>
    <t xml:space="preserve">White choc &amp; raspberry </t>
  </si>
  <si>
    <t>Blueberry</t>
  </si>
  <si>
    <r>
      <rPr>
        <b/>
        <sz val="11"/>
        <color theme="1"/>
        <rFont val="Calibri Light"/>
        <family val="2"/>
      </rPr>
      <t>Fruit &amp; Yoghurt</t>
    </r>
    <r>
      <rPr>
        <sz val="11"/>
        <color theme="1"/>
        <rFont val="Calibri Light"/>
        <family val="2"/>
      </rPr>
      <t xml:space="preserve"> </t>
    </r>
  </si>
  <si>
    <r>
      <rPr>
        <b/>
        <sz val="8"/>
        <color theme="1"/>
        <rFont val="Calibri Light"/>
        <family val="2"/>
        <scheme val="major"/>
      </rPr>
      <t>Fruit skewers</t>
    </r>
    <r>
      <rPr>
        <sz val="8"/>
        <color theme="1"/>
        <rFont val="Calibri Light"/>
        <family val="2"/>
        <scheme val="major"/>
      </rPr>
      <t xml:space="preserve"> </t>
    </r>
    <r>
      <rPr>
        <i/>
        <sz val="8"/>
        <color theme="1"/>
        <rFont val="Calibri Light"/>
        <family val="2"/>
        <scheme val="major"/>
      </rPr>
      <t>minimum 10 units</t>
    </r>
  </si>
  <si>
    <r>
      <rPr>
        <b/>
        <sz val="8"/>
        <color theme="1"/>
        <rFont val="Calibri Light"/>
        <family val="2"/>
        <scheme val="major"/>
      </rPr>
      <t>Fruit platter/per person</t>
    </r>
    <r>
      <rPr>
        <sz val="8"/>
        <color theme="1"/>
        <rFont val="Calibri Light"/>
        <family val="2"/>
        <scheme val="major"/>
      </rPr>
      <t xml:space="preserve"> </t>
    </r>
    <r>
      <rPr>
        <i/>
        <sz val="8"/>
        <color theme="1"/>
        <rFont val="Calibri Light"/>
        <family val="2"/>
        <scheme val="major"/>
      </rPr>
      <t xml:space="preserve">minimum 10 units </t>
    </r>
  </si>
  <si>
    <t xml:space="preserve">Small </t>
  </si>
  <si>
    <t>Large</t>
  </si>
  <si>
    <t>Carrot Cake</t>
  </si>
  <si>
    <t>Chocolate cake</t>
  </si>
  <si>
    <t>Orange &amp; almond cake (GF)</t>
  </si>
  <si>
    <r>
      <rPr>
        <b/>
        <sz val="11"/>
        <color theme="1"/>
        <rFont val="Calibri Light"/>
        <family val="2"/>
      </rPr>
      <t>Cakes</t>
    </r>
    <r>
      <rPr>
        <sz val="11"/>
        <color theme="1"/>
        <rFont val="Calibri Light"/>
        <family val="2"/>
      </rPr>
      <t xml:space="preserve">  </t>
    </r>
    <r>
      <rPr>
        <i/>
        <sz val="8"/>
        <color theme="1"/>
        <rFont val="Calibri Light"/>
        <family val="2"/>
      </rPr>
      <t>minimum 10 units</t>
    </r>
  </si>
  <si>
    <r>
      <t xml:space="preserve">BREAKFAST OPTIONS - </t>
    </r>
    <r>
      <rPr>
        <i/>
        <sz val="14"/>
        <color theme="1"/>
        <rFont val="Calibri"/>
        <family val="2"/>
        <scheme val="minor"/>
      </rPr>
      <t>Individual Dishes</t>
    </r>
  </si>
  <si>
    <r>
      <t xml:space="preserve">MORNING &amp; AFTERNOON TEA - </t>
    </r>
    <r>
      <rPr>
        <i/>
        <sz val="14"/>
        <color theme="1"/>
        <rFont val="Calibri"/>
        <family val="2"/>
        <scheme val="minor"/>
      </rPr>
      <t>Individual Dishes</t>
    </r>
  </si>
  <si>
    <r>
      <rPr>
        <b/>
        <sz val="11"/>
        <color theme="1"/>
        <rFont val="Calibri Light"/>
        <family val="2"/>
      </rPr>
      <t>Cannoli</t>
    </r>
    <r>
      <rPr>
        <sz val="11"/>
        <color theme="1"/>
        <rFont val="Calibri Light"/>
        <family val="2"/>
      </rPr>
      <t xml:space="preserve"> (GF) </t>
    </r>
    <r>
      <rPr>
        <i/>
        <sz val="8"/>
        <color theme="1"/>
        <rFont val="Calibri Light"/>
        <family val="2"/>
      </rPr>
      <t>minimum 10 units</t>
    </r>
  </si>
  <si>
    <t xml:space="preserve">Ricotta, mascarpone, pistachio </t>
  </si>
  <si>
    <t>Vanilla Custard</t>
  </si>
  <si>
    <r>
      <rPr>
        <b/>
        <sz val="11"/>
        <color theme="1"/>
        <rFont val="Calibri Light"/>
        <family val="2"/>
      </rPr>
      <t>Tarts</t>
    </r>
    <r>
      <rPr>
        <sz val="11"/>
        <color theme="1"/>
        <rFont val="Calibri Light"/>
        <family val="2"/>
      </rPr>
      <t xml:space="preserve"> </t>
    </r>
    <r>
      <rPr>
        <i/>
        <sz val="8"/>
        <color theme="1"/>
        <rFont val="Calibri Light"/>
        <family val="2"/>
      </rPr>
      <t>minimum 10 units</t>
    </r>
  </si>
  <si>
    <t>Chilli Chocolate (GF)</t>
  </si>
  <si>
    <t>Passion fruit curd</t>
  </si>
  <si>
    <t>Salted caramel</t>
  </si>
  <si>
    <t>Lemon curd</t>
  </si>
  <si>
    <r>
      <rPr>
        <b/>
        <sz val="8"/>
        <color theme="1"/>
        <rFont val="Calibri Light"/>
        <family val="2"/>
        <scheme val="major"/>
      </rPr>
      <t>Danish pastries mixed</t>
    </r>
    <r>
      <rPr>
        <sz val="8"/>
        <color theme="1"/>
        <rFont val="Calibri Light"/>
        <family val="2"/>
        <scheme val="major"/>
      </rPr>
      <t xml:space="preserve"> </t>
    </r>
    <r>
      <rPr>
        <i/>
        <sz val="8"/>
        <color theme="1"/>
        <rFont val="Calibri Light"/>
        <family val="2"/>
        <scheme val="major"/>
      </rPr>
      <t>minimum 20 units</t>
    </r>
  </si>
  <si>
    <r>
      <rPr>
        <b/>
        <sz val="8"/>
        <color theme="1"/>
        <rFont val="Calibri Light"/>
        <family val="2"/>
        <scheme val="major"/>
      </rPr>
      <t>Chocolate brownie</t>
    </r>
    <r>
      <rPr>
        <i/>
        <sz val="8"/>
        <color theme="1"/>
        <rFont val="Calibri Light"/>
        <family val="2"/>
        <scheme val="major"/>
      </rPr>
      <t xml:space="preserve"> minimum 10 units</t>
    </r>
  </si>
  <si>
    <t>Crowd favourites</t>
  </si>
  <si>
    <t xml:space="preserve">Grand Total </t>
  </si>
  <si>
    <r>
      <t xml:space="preserve">LUNCH - </t>
    </r>
    <r>
      <rPr>
        <i/>
        <sz val="14"/>
        <color theme="1"/>
        <rFont val="Calibri"/>
        <family val="2"/>
        <scheme val="minor"/>
      </rPr>
      <t>Individual Dishes</t>
    </r>
  </si>
  <si>
    <t>Price/portion</t>
  </si>
  <si>
    <t>Mixed gourmet sandwiches</t>
  </si>
  <si>
    <t xml:space="preserve">Roast beef, horseradish &amp; cheese </t>
  </si>
  <si>
    <t xml:space="preserve">Roast chicken, salad leaves &amp; cider mayo </t>
  </si>
  <si>
    <t xml:space="preserve">Tuna, kewpie mayo, roasted capsicum &amp; salad leaves </t>
  </si>
  <si>
    <t xml:space="preserve">Devilled egg </t>
  </si>
  <si>
    <t xml:space="preserve">Roasted vegetables, fetta &amp; salad leaves </t>
  </si>
  <si>
    <t xml:space="preserve">Teriyaki chicken &amp; asian slaw </t>
  </si>
  <si>
    <t xml:space="preserve">Cured ham, cheese, tomato &amp; seeded mustard </t>
  </si>
  <si>
    <t>Falafel, lemon yoghurt &amp; baby spinach</t>
  </si>
  <si>
    <t>Wraps</t>
  </si>
  <si>
    <t>Ciabatta bread</t>
  </si>
  <si>
    <t xml:space="preserve">Chicken, pesto &amp; grilled vegetables </t>
  </si>
  <si>
    <t>Roasted vegetables &amp; Persian fetta</t>
  </si>
  <si>
    <t>Salami, roasted capsicum, eggplant, swiss cheese 
&amp; baby spinach</t>
  </si>
  <si>
    <t xml:space="preserve">Morrocan chorizo, guacamole, siracha mayo 
&amp; salad leaves  </t>
  </si>
  <si>
    <r>
      <rPr>
        <b/>
        <sz val="8"/>
        <color theme="1"/>
        <rFont val="Calibri Light"/>
        <family val="2"/>
        <scheme val="major"/>
      </rPr>
      <t xml:space="preserve">Chicken Ceasar </t>
    </r>
    <r>
      <rPr>
        <sz val="8"/>
        <color theme="1"/>
        <rFont val="Calibri Light"/>
        <family val="2"/>
        <scheme val="major"/>
      </rPr>
      <t xml:space="preserve"> chicken, </t>
    </r>
    <r>
      <rPr>
        <i/>
        <sz val="8"/>
        <color theme="1"/>
        <rFont val="Calibri Light"/>
        <family val="2"/>
        <scheme val="major"/>
      </rPr>
      <t>cos lettuce , bacon, garlic croutons, shaved parmesan, ceasar dressing</t>
    </r>
  </si>
  <si>
    <r>
      <t xml:space="preserve">Wombok salad - </t>
    </r>
    <r>
      <rPr>
        <i/>
        <sz val="8"/>
        <color theme="1"/>
        <rFont val="Calibri Light"/>
        <family val="2"/>
        <scheme val="major"/>
      </rPr>
      <t xml:space="preserve">Wombok, daikon, nori, carrot,
 bean sprouts, crispy noodles &amp; sesame dressing </t>
    </r>
  </si>
  <si>
    <r>
      <t xml:space="preserve">Roasted vegetable salad - </t>
    </r>
    <r>
      <rPr>
        <i/>
        <sz val="8"/>
        <color theme="1"/>
        <rFont val="Calibri Light"/>
        <family val="2"/>
        <scheme val="major"/>
      </rPr>
      <t xml:space="preserve">Slow roasted potato, sweet potato, carrots, parsnip and peppers with mixed greens, walnuts and Persian fetta </t>
    </r>
  </si>
  <si>
    <r>
      <t xml:space="preserve">Garden salad - </t>
    </r>
    <r>
      <rPr>
        <i/>
        <sz val="8"/>
        <color theme="1"/>
        <rFont val="Calibri Light"/>
        <family val="2"/>
        <scheme val="major"/>
      </rPr>
      <t xml:space="preserve">Mixed cherry tomatoes, avocado, Lebanese cucumber, salad leaves with a 		
citrus &amp; balsamic dressing  </t>
    </r>
  </si>
  <si>
    <r>
      <t xml:space="preserve">Buddha bowl  - </t>
    </r>
    <r>
      <rPr>
        <sz val="8"/>
        <color theme="1"/>
        <rFont val="Calibri Light"/>
        <family val="2"/>
        <scheme val="major"/>
      </rPr>
      <t>Turmeric quinoa, shredded beetroot, sauerkraut, avocado, hummus, falafel, spiralised zucchini with a chimichurri dressing, topped with dukkah</t>
    </r>
  </si>
  <si>
    <r>
      <t xml:space="preserve">Salads - </t>
    </r>
    <r>
      <rPr>
        <b/>
        <i/>
        <sz val="11"/>
        <color theme="1"/>
        <rFont val="Calibri Light"/>
        <family val="2"/>
      </rPr>
      <t>Individual bowls</t>
    </r>
    <r>
      <rPr>
        <i/>
        <sz val="8"/>
        <color theme="1"/>
        <rFont val="Calibri Light"/>
        <family val="2"/>
      </rPr>
      <t xml:space="preserve"> (500ml) minimum 5 units</t>
    </r>
  </si>
  <si>
    <r>
      <t xml:space="preserve">Salads - </t>
    </r>
    <r>
      <rPr>
        <b/>
        <i/>
        <sz val="11"/>
        <color theme="1"/>
        <rFont val="Calibri Light"/>
        <family val="2"/>
      </rPr>
      <t>Small platter</t>
    </r>
    <r>
      <rPr>
        <i/>
        <sz val="8"/>
        <color theme="1"/>
        <rFont val="Calibri Light"/>
        <family val="2"/>
      </rPr>
      <t xml:space="preserve"> (serves 5-6)</t>
    </r>
  </si>
  <si>
    <r>
      <t xml:space="preserve">Salads - </t>
    </r>
    <r>
      <rPr>
        <b/>
        <i/>
        <sz val="11"/>
        <color theme="1"/>
        <rFont val="Calibri Light"/>
        <family val="2"/>
      </rPr>
      <t>Large platter</t>
    </r>
    <r>
      <rPr>
        <i/>
        <sz val="8"/>
        <color theme="1"/>
        <rFont val="Calibri Light"/>
        <family val="2"/>
      </rPr>
      <t xml:space="preserve"> (serves 8-10)</t>
    </r>
  </si>
  <si>
    <t>Price/person</t>
  </si>
  <si>
    <r>
      <rPr>
        <b/>
        <sz val="8"/>
        <color theme="1"/>
        <rFont val="Calibri Light"/>
        <family val="2"/>
        <scheme val="major"/>
      </rPr>
      <t xml:space="preserve">Anitpasto platter - </t>
    </r>
    <r>
      <rPr>
        <i/>
        <sz val="8"/>
        <color theme="1"/>
        <rFont val="Calibri Light"/>
        <family val="2"/>
        <scheme val="major"/>
      </rPr>
      <t xml:space="preserve">Selection of cured meats, dried fruits, marinated vegetables, breads, crackers, dips &amp; olives </t>
    </r>
  </si>
  <si>
    <r>
      <t xml:space="preserve">Cheese platter </t>
    </r>
    <r>
      <rPr>
        <i/>
        <sz val="8"/>
        <color theme="1"/>
        <rFont val="Calibri Light"/>
        <family val="2"/>
        <scheme val="major"/>
      </rPr>
      <t xml:space="preserve">- Selection of blue, brie and cheddar served with fig jam, dried fruits, breads &amp; crackers </t>
    </r>
  </si>
  <si>
    <r>
      <t xml:space="preserve">Fruit platter </t>
    </r>
    <r>
      <rPr>
        <i/>
        <sz val="8"/>
        <color theme="1"/>
        <rFont val="Calibri Light"/>
        <family val="2"/>
        <scheme val="major"/>
      </rPr>
      <t>- Selection of seasonal fresh fruit</t>
    </r>
  </si>
  <si>
    <t xml:space="preserve">Sub Total </t>
  </si>
  <si>
    <t>DRINKS &amp; EXTRAS</t>
  </si>
  <si>
    <t>Still Water</t>
  </si>
  <si>
    <t>Water</t>
  </si>
  <si>
    <t>Sparkling Water - glass bottle</t>
  </si>
  <si>
    <t>Disposable crockery &amp; cutlery</t>
  </si>
  <si>
    <t>Plate</t>
  </si>
  <si>
    <t>Small plate</t>
  </si>
  <si>
    <t>Fork</t>
  </si>
  <si>
    <t>Spoon</t>
  </si>
  <si>
    <t>Knife</t>
  </si>
  <si>
    <t>Drinking cup</t>
  </si>
  <si>
    <t>-</t>
  </si>
  <si>
    <r>
      <t xml:space="preserve">Paper napkins - </t>
    </r>
    <r>
      <rPr>
        <i/>
        <sz val="8"/>
        <color theme="1"/>
        <rFont val="Calibri Light"/>
        <family val="2"/>
        <scheme val="major"/>
      </rPr>
      <t>no charge</t>
    </r>
  </si>
  <si>
    <t xml:space="preserve">
Sandwich &amp; wrap</t>
  </si>
  <si>
    <t>Carrot cake</t>
  </si>
  <si>
    <t>Ham, cheese &amp; tomato</t>
  </si>
  <si>
    <t>Egg &amp; lettuce</t>
  </si>
  <si>
    <t>Pesto chicken &amp; spinach</t>
  </si>
  <si>
    <t>Tuna, carrot, lettuce &amp; mayo</t>
  </si>
  <si>
    <t>Chocolate brownie</t>
  </si>
  <si>
    <t>Choc chip cookie</t>
  </si>
  <si>
    <t>Ricotta, marscarpone &amp; pistachio cannoli</t>
  </si>
  <si>
    <t xml:space="preserve">
sweet treat</t>
  </si>
  <si>
    <t>Price/box</t>
  </si>
  <si>
    <t xml:space="preserve">
Sweet Treat</t>
  </si>
  <si>
    <t>Croissant &amp; Brekky Rolls</t>
  </si>
  <si>
    <t>Not Grilled</t>
  </si>
  <si>
    <r>
      <t xml:space="preserve">Grilled 
</t>
    </r>
    <r>
      <rPr>
        <i/>
        <sz val="8"/>
        <color theme="1"/>
        <rFont val="Calibri Light"/>
        <family val="2"/>
        <scheme val="major"/>
      </rPr>
      <t>(although grilled, it will be served cold)</t>
    </r>
  </si>
  <si>
    <t xml:space="preserve">Breakfast Sub Total </t>
  </si>
  <si>
    <t xml:space="preserve">Morning &amp; Afternoon Tea Sub Total </t>
  </si>
  <si>
    <r>
      <rPr>
        <b/>
        <sz val="11"/>
        <color theme="1"/>
        <rFont val="Calibri Light"/>
        <family val="2"/>
      </rPr>
      <t>Gourmet Lunch Box</t>
    </r>
    <r>
      <rPr>
        <sz val="11"/>
        <color theme="1"/>
        <rFont val="Calibri Light"/>
        <family val="2"/>
      </rPr>
      <t xml:space="preserve"> </t>
    </r>
    <r>
      <rPr>
        <i/>
        <sz val="8"/>
        <color theme="1"/>
        <rFont val="Calibri Light"/>
        <family val="2"/>
      </rPr>
      <t>Minimum 10 Boxes</t>
    </r>
  </si>
  <si>
    <r>
      <rPr>
        <b/>
        <sz val="11"/>
        <color theme="1"/>
        <rFont val="Calibri Light"/>
        <family val="2"/>
      </rPr>
      <t>Lunch Box</t>
    </r>
    <r>
      <rPr>
        <sz val="11"/>
        <color theme="1"/>
        <rFont val="Calibri Light"/>
        <family val="2"/>
      </rPr>
      <t xml:space="preserve"> </t>
    </r>
    <r>
      <rPr>
        <i/>
        <sz val="8"/>
        <color theme="1"/>
        <rFont val="Calibri Light"/>
        <family val="2"/>
      </rPr>
      <t>Minimum 10 Boxes</t>
    </r>
  </si>
  <si>
    <r>
      <rPr>
        <b/>
        <sz val="11"/>
        <color theme="1"/>
        <rFont val="Calibri Light"/>
        <family val="2"/>
      </rPr>
      <t>Breakfast in a Box</t>
    </r>
    <r>
      <rPr>
        <sz val="11"/>
        <color theme="1"/>
        <rFont val="Calibri Light"/>
        <family val="2"/>
      </rPr>
      <t xml:space="preserve"> </t>
    </r>
    <r>
      <rPr>
        <i/>
        <sz val="8"/>
        <color theme="1"/>
        <rFont val="Calibri Light"/>
        <family val="2"/>
      </rPr>
      <t>Minimum 10 Boxes</t>
    </r>
  </si>
  <si>
    <r>
      <t xml:space="preserve">Speciality Platter Options </t>
    </r>
    <r>
      <rPr>
        <b/>
        <sz val="8"/>
        <color theme="1"/>
        <rFont val="Calibri Light"/>
        <family val="2"/>
      </rPr>
      <t xml:space="preserve">- </t>
    </r>
    <r>
      <rPr>
        <i/>
        <sz val="8"/>
        <color theme="1"/>
        <rFont val="Calibri Light"/>
        <family val="2"/>
      </rPr>
      <t>minimum 10 units</t>
    </r>
  </si>
  <si>
    <r>
      <rPr>
        <b/>
        <sz val="8"/>
        <color theme="1"/>
        <rFont val="Calibri Light"/>
        <family val="2"/>
      </rPr>
      <t>Mixed breads</t>
    </r>
    <r>
      <rPr>
        <sz val="8"/>
        <color theme="1"/>
        <rFont val="Calibri Light"/>
        <family val="2"/>
      </rPr>
      <t xml:space="preserve"> - </t>
    </r>
    <r>
      <rPr>
        <i/>
        <sz val="8"/>
        <color theme="1"/>
        <rFont val="Calibri Light"/>
        <family val="2"/>
      </rPr>
      <t>Selection of sandwiches, wraps, 
ciabatta rolls, oil breads with gourmet fillings</t>
    </r>
  </si>
  <si>
    <t xml:space="preserve">Lunch Sub Total </t>
  </si>
  <si>
    <t>Valencia orange</t>
  </si>
  <si>
    <r>
      <rPr>
        <b/>
        <sz val="11"/>
        <color theme="1"/>
        <rFont val="Calibri Light"/>
        <family val="2"/>
      </rPr>
      <t>Croissants</t>
    </r>
    <r>
      <rPr>
        <sz val="11"/>
        <color theme="1"/>
        <rFont val="Calibri Light"/>
        <family val="2"/>
      </rPr>
      <t xml:space="preserve">  </t>
    </r>
    <r>
      <rPr>
        <i/>
        <sz val="8"/>
        <color theme="1"/>
        <rFont val="Calibri Light"/>
        <family val="2"/>
      </rPr>
      <t>minimum 10 units</t>
    </r>
  </si>
  <si>
    <r>
      <rPr>
        <b/>
        <sz val="11"/>
        <color theme="1"/>
        <rFont val="Calibri Light"/>
        <family val="2"/>
      </rPr>
      <t>Breakfast Burgers</t>
    </r>
    <r>
      <rPr>
        <sz val="11"/>
        <color theme="1"/>
        <rFont val="Calibri Light"/>
        <family val="2"/>
      </rPr>
      <t xml:space="preserve">  </t>
    </r>
    <r>
      <rPr>
        <i/>
        <sz val="8"/>
        <color theme="1"/>
        <rFont val="Calibri Light"/>
        <family val="2"/>
      </rPr>
      <t>minimum 10 units</t>
    </r>
  </si>
  <si>
    <r>
      <rPr>
        <b/>
        <sz val="11"/>
        <color theme="1"/>
        <rFont val="Calibri Light"/>
        <family val="2"/>
      </rPr>
      <t>Breakfast Sandwich's</t>
    </r>
    <r>
      <rPr>
        <sz val="11"/>
        <color theme="1"/>
        <rFont val="Calibri Light"/>
        <family val="2"/>
      </rPr>
      <t xml:space="preserve"> </t>
    </r>
    <r>
      <rPr>
        <b/>
        <sz val="11"/>
        <color theme="1"/>
        <rFont val="Calibri Light"/>
        <family val="2"/>
      </rPr>
      <t>&amp; Wraps</t>
    </r>
    <r>
      <rPr>
        <sz val="11"/>
        <color theme="1"/>
        <rFont val="Calibri Light"/>
        <family val="2"/>
      </rPr>
      <t xml:space="preserve"> </t>
    </r>
    <r>
      <rPr>
        <i/>
        <sz val="8"/>
        <color theme="1"/>
        <rFont val="Calibri Light"/>
        <family val="2"/>
      </rPr>
      <t>minimum 10 units</t>
    </r>
  </si>
  <si>
    <r>
      <rPr>
        <b/>
        <sz val="11"/>
        <color theme="1"/>
        <rFont val="Calibri Light"/>
        <family val="2"/>
      </rPr>
      <t>Frittata</t>
    </r>
    <r>
      <rPr>
        <sz val="11"/>
        <color theme="1"/>
        <rFont val="Calibri Light"/>
        <family val="2"/>
      </rPr>
      <t xml:space="preserve">  </t>
    </r>
    <r>
      <rPr>
        <i/>
        <sz val="8"/>
        <color theme="1"/>
        <rFont val="Calibri Light"/>
        <family val="2"/>
      </rPr>
      <t>minimum 10 units</t>
    </r>
  </si>
  <si>
    <r>
      <rPr>
        <b/>
        <sz val="11"/>
        <color theme="1"/>
        <rFont val="Calibri Light"/>
        <family val="2"/>
      </rPr>
      <t>Breakfast Salad</t>
    </r>
    <r>
      <rPr>
        <sz val="11"/>
        <color theme="1"/>
        <rFont val="Calibri Light"/>
        <family val="2"/>
      </rPr>
      <t xml:space="preserve">  </t>
    </r>
    <r>
      <rPr>
        <sz val="8"/>
        <color theme="1"/>
        <rFont val="Calibri Light"/>
        <family val="2"/>
      </rPr>
      <t xml:space="preserve">(500ml) </t>
    </r>
    <r>
      <rPr>
        <i/>
        <sz val="8"/>
        <color theme="1"/>
        <rFont val="Calibri Light"/>
        <family val="2"/>
      </rPr>
      <t>minimum 10 units</t>
    </r>
  </si>
  <si>
    <r>
      <rPr>
        <b/>
        <sz val="11"/>
        <color theme="1"/>
        <rFont val="Calibri Light"/>
        <family val="2"/>
      </rPr>
      <t xml:space="preserve">Banana bread </t>
    </r>
    <r>
      <rPr>
        <sz val="11"/>
        <color theme="1"/>
        <rFont val="Calibri Light"/>
        <family val="2"/>
      </rPr>
      <t xml:space="preserve"> </t>
    </r>
    <r>
      <rPr>
        <i/>
        <sz val="8"/>
        <color theme="1"/>
        <rFont val="Calibri Light"/>
        <family val="2"/>
      </rPr>
      <t>minimum 10 units, inc. butter portion</t>
    </r>
  </si>
  <si>
    <r>
      <rPr>
        <b/>
        <sz val="11"/>
        <color theme="1"/>
        <rFont val="Calibri Light"/>
        <family val="2"/>
      </rPr>
      <t>Muffins</t>
    </r>
    <r>
      <rPr>
        <sz val="11"/>
        <color theme="1"/>
        <rFont val="Calibri Light"/>
        <family val="2"/>
      </rPr>
      <t xml:space="preserve">  </t>
    </r>
    <r>
      <rPr>
        <i/>
        <sz val="8"/>
        <color theme="1"/>
        <rFont val="Calibri Light"/>
        <family val="2"/>
      </rPr>
      <t>minimum 10 units</t>
    </r>
  </si>
  <si>
    <r>
      <t xml:space="preserve">    </t>
    </r>
    <r>
      <rPr>
        <b/>
        <sz val="8"/>
        <color theme="1"/>
        <rFont val="Calibri Light"/>
        <family val="2"/>
        <scheme val="major"/>
      </rPr>
      <t>Granola, yoghurt &amp; berry cups</t>
    </r>
    <r>
      <rPr>
        <sz val="8"/>
        <color theme="1"/>
        <rFont val="Calibri Light"/>
        <family val="2"/>
        <scheme val="major"/>
      </rPr>
      <t xml:space="preserve"> 
</t>
    </r>
    <r>
      <rPr>
        <i/>
        <sz val="8"/>
        <color theme="1"/>
        <rFont val="Calibri Light"/>
        <family val="2"/>
        <scheme val="major"/>
      </rPr>
      <t>330ml, minimum 10 units</t>
    </r>
    <r>
      <rPr>
        <sz val="8"/>
        <color theme="1"/>
        <rFont val="Calibri Light"/>
        <family val="2"/>
        <scheme val="major"/>
      </rPr>
      <t xml:space="preserve">  </t>
    </r>
  </si>
  <si>
    <r>
      <rPr>
        <b/>
        <sz val="8"/>
        <color theme="1"/>
        <rFont val="Calibri Light"/>
        <family val="2"/>
        <scheme val="major"/>
      </rPr>
      <t>Fruit cups</t>
    </r>
    <r>
      <rPr>
        <sz val="8"/>
        <color theme="1"/>
        <rFont val="Calibri Light"/>
        <family val="2"/>
        <scheme val="major"/>
      </rPr>
      <t xml:space="preserve"> </t>
    </r>
    <r>
      <rPr>
        <i/>
        <sz val="8"/>
        <color theme="1"/>
        <rFont val="Calibri Light"/>
        <family val="2"/>
        <scheme val="major"/>
      </rPr>
      <t>330ml minimum 10 units</t>
    </r>
  </si>
  <si>
    <t>Juice &amp; Fruit</t>
  </si>
  <si>
    <r>
      <t xml:space="preserve">Cold pressed orange juice - </t>
    </r>
    <r>
      <rPr>
        <i/>
        <sz val="8"/>
        <color theme="1"/>
        <rFont val="Calibri Light"/>
        <family val="2"/>
        <scheme val="major"/>
      </rPr>
      <t>250ml</t>
    </r>
  </si>
  <si>
    <r>
      <t xml:space="preserve">Cold pressed cloudy apple juice - </t>
    </r>
    <r>
      <rPr>
        <i/>
        <sz val="8"/>
        <color theme="1"/>
        <rFont val="Calibri Light"/>
        <family val="2"/>
        <scheme val="major"/>
      </rPr>
      <t>250ml</t>
    </r>
  </si>
  <si>
    <r>
      <rPr>
        <b/>
        <sz val="11"/>
        <color theme="1"/>
        <rFont val="Calibri Light"/>
        <family val="2"/>
      </rPr>
      <t xml:space="preserve">Banana bread </t>
    </r>
    <r>
      <rPr>
        <sz val="11"/>
        <color theme="1"/>
        <rFont val="Calibri Light"/>
        <family val="2"/>
      </rPr>
      <t xml:space="preserve"> </t>
    </r>
    <r>
      <rPr>
        <i/>
        <sz val="8"/>
        <color theme="1"/>
        <rFont val="Calibri Light"/>
        <family val="2"/>
      </rPr>
      <t>minimum 10 units, thick cut, inc. butter portion</t>
    </r>
  </si>
  <si>
    <r>
      <rPr>
        <b/>
        <sz val="11"/>
        <color theme="1"/>
        <rFont val="Calibri Light"/>
        <family val="2"/>
      </rPr>
      <t xml:space="preserve">Fruit &amp; nut bread </t>
    </r>
    <r>
      <rPr>
        <sz val="11"/>
        <color theme="1"/>
        <rFont val="Calibri Light"/>
        <family val="2"/>
      </rPr>
      <t xml:space="preserve"> </t>
    </r>
    <r>
      <rPr>
        <i/>
        <sz val="8"/>
        <color theme="1"/>
        <rFont val="Calibri Light"/>
        <family val="2"/>
      </rPr>
      <t>minimum 10 units,  inc. butter portion</t>
    </r>
  </si>
  <si>
    <r>
      <rPr>
        <b/>
        <sz val="8"/>
        <color theme="1"/>
        <rFont val="Calibri Light"/>
        <family val="2"/>
        <scheme val="major"/>
      </rPr>
      <t>Scone, jam &amp; cream</t>
    </r>
    <r>
      <rPr>
        <sz val="8"/>
        <color theme="1"/>
        <rFont val="Calibri Light"/>
        <family val="2"/>
        <scheme val="major"/>
      </rPr>
      <t xml:space="preserve"> </t>
    </r>
    <r>
      <rPr>
        <i/>
        <sz val="8"/>
        <color theme="1"/>
        <rFont val="Calibri Light"/>
        <family val="2"/>
        <scheme val="major"/>
      </rPr>
      <t>minimum 10 units</t>
    </r>
  </si>
  <si>
    <r>
      <rPr>
        <b/>
        <sz val="8"/>
        <color theme="1"/>
        <rFont val="Calibri Light"/>
        <family val="2"/>
        <scheme val="major"/>
      </rPr>
      <t xml:space="preserve">Almond Croissant </t>
    </r>
    <r>
      <rPr>
        <i/>
        <sz val="8"/>
        <color theme="1"/>
        <rFont val="Calibri Light"/>
        <family val="2"/>
        <scheme val="major"/>
      </rPr>
      <t xml:space="preserve">minimum 10 units </t>
    </r>
  </si>
  <si>
    <r>
      <rPr>
        <b/>
        <sz val="8"/>
        <color theme="1"/>
        <rFont val="Calibri Light"/>
        <family val="2"/>
        <scheme val="major"/>
      </rPr>
      <t xml:space="preserve">Plain croissant, jam &amp; cream </t>
    </r>
    <r>
      <rPr>
        <i/>
        <sz val="8"/>
        <color theme="1"/>
        <rFont val="Calibri Light"/>
        <family val="2"/>
        <scheme val="major"/>
      </rPr>
      <t xml:space="preserve">minimum 10 units </t>
    </r>
  </si>
  <si>
    <t>Cake</t>
  </si>
  <si>
    <t xml:space="preserve">Juice &amp; Fruit
</t>
  </si>
  <si>
    <r>
      <t xml:space="preserve">Cold Pressed Juice </t>
    </r>
    <r>
      <rPr>
        <i/>
        <sz val="8"/>
        <color theme="1"/>
        <rFont val="Calibri Light"/>
        <family val="2"/>
      </rPr>
      <t>(250ml)</t>
    </r>
  </si>
  <si>
    <r>
      <rPr>
        <b/>
        <sz val="11"/>
        <color theme="1"/>
        <rFont val="Calibri Light"/>
        <family val="2"/>
      </rPr>
      <t xml:space="preserve">Chocolate chip cookies - </t>
    </r>
    <r>
      <rPr>
        <i/>
        <sz val="8"/>
        <color theme="1"/>
        <rFont val="Calibri Light"/>
        <family val="2"/>
      </rPr>
      <t>minimum 10 units</t>
    </r>
  </si>
  <si>
    <r>
      <t xml:space="preserve">Nourish bowl - </t>
    </r>
    <r>
      <rPr>
        <i/>
        <sz val="8"/>
        <color theme="1"/>
        <rFont val="Calibri Light"/>
        <family val="2"/>
        <scheme val="major"/>
      </rPr>
      <t xml:space="preserve">Spiced cauliflower rice, soy marinated boiled egg, grilled mushrooms, sauerkraut, avocado, braised kale, lime &amp; coriander  </t>
    </r>
  </si>
  <si>
    <r>
      <t xml:space="preserve">Seasonal Fruit Cup </t>
    </r>
    <r>
      <rPr>
        <i/>
        <sz val="8"/>
        <color theme="1"/>
        <rFont val="Calibri Light"/>
        <family val="2"/>
        <scheme val="major"/>
      </rPr>
      <t>- Each gourmet lunch  box includes
 a 330ml cup of season fruit</t>
    </r>
  </si>
  <si>
    <r>
      <rPr>
        <b/>
        <sz val="8"/>
        <color theme="1"/>
        <rFont val="Calibri Light"/>
        <family val="2"/>
        <scheme val="major"/>
      </rPr>
      <t>Seasonal Fruit Cup</t>
    </r>
    <r>
      <rPr>
        <sz val="8"/>
        <color theme="1"/>
        <rFont val="Calibri Light"/>
        <family val="2"/>
        <scheme val="major"/>
      </rPr>
      <t xml:space="preserve"> - </t>
    </r>
    <r>
      <rPr>
        <i/>
        <sz val="8"/>
        <color theme="1"/>
        <rFont val="Calibri Light"/>
        <family val="2"/>
        <scheme val="major"/>
      </rPr>
      <t>Each breakfast box includes
 a 330ml cup of season fruit</t>
    </r>
  </si>
  <si>
    <t>minimum 10 units, assorted mix
 will include 20% vegetarian</t>
  </si>
  <si>
    <t>Options</t>
  </si>
  <si>
    <t xml:space="preserve">Croissants </t>
  </si>
  <si>
    <t xml:space="preserve">Fruit &amp; Yoghurt </t>
  </si>
  <si>
    <t>Total Quantity</t>
  </si>
  <si>
    <t>Total order cost</t>
  </si>
  <si>
    <t>Name:</t>
  </si>
  <si>
    <t>Company:</t>
  </si>
  <si>
    <t>Phone:</t>
  </si>
  <si>
    <t>Email:</t>
  </si>
  <si>
    <t>Your Contact Details</t>
  </si>
  <si>
    <t>Event Details</t>
  </si>
  <si>
    <t>Date of Event:</t>
  </si>
  <si>
    <t>Contact:</t>
  </si>
  <si>
    <t>Delivery Address:</t>
  </si>
  <si>
    <t>Catering Order Summary</t>
  </si>
  <si>
    <r>
      <t>Breakfast Burgers  (</t>
    </r>
    <r>
      <rPr>
        <i/>
        <sz val="8"/>
        <color theme="1"/>
        <rFont val="Calibri Light"/>
        <family val="2"/>
        <scheme val="major"/>
      </rPr>
      <t>minimum 10 )</t>
    </r>
  </si>
  <si>
    <r>
      <t>Breakfast Sandwich's &amp; Wraps (</t>
    </r>
    <r>
      <rPr>
        <i/>
        <sz val="8"/>
        <color theme="1"/>
        <rFont val="Calibri Light"/>
        <family val="2"/>
        <scheme val="major"/>
      </rPr>
      <t>minimum 10)</t>
    </r>
  </si>
  <si>
    <r>
      <t>Frittata  (</t>
    </r>
    <r>
      <rPr>
        <i/>
        <sz val="8"/>
        <color theme="1"/>
        <rFont val="Calibri Light"/>
        <family val="2"/>
        <scheme val="major"/>
      </rPr>
      <t>minimum 10)</t>
    </r>
  </si>
  <si>
    <r>
      <t xml:space="preserve">Breakfast Salad  </t>
    </r>
    <r>
      <rPr>
        <sz val="8"/>
        <color theme="1"/>
        <rFont val="Calibri Light"/>
        <family val="2"/>
        <scheme val="major"/>
      </rPr>
      <t xml:space="preserve">(500ml) </t>
    </r>
    <r>
      <rPr>
        <i/>
        <sz val="8"/>
        <color theme="1"/>
        <rFont val="Calibri Light"/>
        <family val="2"/>
        <scheme val="major"/>
      </rPr>
      <t>(minimum 10)</t>
    </r>
  </si>
  <si>
    <r>
      <t>Banana bread  (</t>
    </r>
    <r>
      <rPr>
        <i/>
        <sz val="8"/>
        <color theme="1"/>
        <rFont val="Calibri Light"/>
        <family val="2"/>
        <scheme val="major"/>
      </rPr>
      <t>minimum 10)</t>
    </r>
  </si>
  <si>
    <r>
      <t>Muffins  (</t>
    </r>
    <r>
      <rPr>
        <i/>
        <sz val="8"/>
        <color theme="1"/>
        <rFont val="Calibri Light"/>
        <family val="2"/>
        <scheme val="major"/>
      </rPr>
      <t>minimum 10)</t>
    </r>
  </si>
  <si>
    <r>
      <t>Breakfast in a Box (</t>
    </r>
    <r>
      <rPr>
        <b/>
        <i/>
        <sz val="8"/>
        <color theme="1"/>
        <rFont val="Calibri Light"/>
        <family val="2"/>
        <scheme val="major"/>
      </rPr>
      <t>Minimum 10)</t>
    </r>
  </si>
  <si>
    <r>
      <t>Fruit &amp; nut bread  (</t>
    </r>
    <r>
      <rPr>
        <i/>
        <sz val="8"/>
        <color theme="1"/>
        <rFont val="Calibri Light"/>
        <family val="2"/>
        <scheme val="major"/>
      </rPr>
      <t>minimum 10)</t>
    </r>
  </si>
  <si>
    <r>
      <t>Chocolate chip cookies (</t>
    </r>
    <r>
      <rPr>
        <i/>
        <sz val="8"/>
        <color theme="1"/>
        <rFont val="Calibri Light"/>
        <family val="2"/>
        <scheme val="major"/>
      </rPr>
      <t>minimum 10)</t>
    </r>
  </si>
  <si>
    <r>
      <t>Cakes  (</t>
    </r>
    <r>
      <rPr>
        <i/>
        <sz val="8"/>
        <color theme="1"/>
        <rFont val="Calibri Light"/>
        <family val="2"/>
        <scheme val="major"/>
      </rPr>
      <t>minimum 10)</t>
    </r>
  </si>
  <si>
    <r>
      <t>Tarts (</t>
    </r>
    <r>
      <rPr>
        <i/>
        <sz val="8"/>
        <color theme="1"/>
        <rFont val="Calibri Light"/>
        <family val="2"/>
        <scheme val="major"/>
      </rPr>
      <t>minimum 10)</t>
    </r>
  </si>
  <si>
    <r>
      <t>Cannoli (GF) (</t>
    </r>
    <r>
      <rPr>
        <i/>
        <sz val="8"/>
        <color theme="1"/>
        <rFont val="Calibri Light"/>
        <family val="2"/>
        <scheme val="major"/>
      </rPr>
      <t>minimum 10)</t>
    </r>
  </si>
  <si>
    <r>
      <t xml:space="preserve">Salads - </t>
    </r>
    <r>
      <rPr>
        <i/>
        <sz val="11"/>
        <color theme="1"/>
        <rFont val="Calibri Light"/>
        <family val="2"/>
        <scheme val="major"/>
      </rPr>
      <t>Individual bowls</t>
    </r>
    <r>
      <rPr>
        <i/>
        <sz val="8"/>
        <color theme="1"/>
        <rFont val="Calibri Light"/>
        <family val="2"/>
        <scheme val="major"/>
      </rPr>
      <t xml:space="preserve"> (500ml) (minimum 5)</t>
    </r>
  </si>
  <si>
    <r>
      <t xml:space="preserve">Salads - </t>
    </r>
    <r>
      <rPr>
        <i/>
        <sz val="11"/>
        <color theme="1"/>
        <rFont val="Calibri Light"/>
        <family val="2"/>
        <scheme val="major"/>
      </rPr>
      <t>Small platter</t>
    </r>
    <r>
      <rPr>
        <sz val="11"/>
        <color theme="1"/>
        <rFont val="Calibri Light"/>
        <family val="2"/>
        <scheme val="major"/>
      </rPr>
      <t xml:space="preserve"> (serves 5-6)</t>
    </r>
  </si>
  <si>
    <r>
      <t xml:space="preserve">Salads - </t>
    </r>
    <r>
      <rPr>
        <i/>
        <sz val="11"/>
        <color theme="1"/>
        <rFont val="Calibri Light"/>
        <family val="2"/>
        <scheme val="major"/>
      </rPr>
      <t>Large platter</t>
    </r>
    <r>
      <rPr>
        <i/>
        <sz val="8"/>
        <color theme="1"/>
        <rFont val="Calibri Light"/>
        <family val="2"/>
        <scheme val="major"/>
      </rPr>
      <t xml:space="preserve"> (serves 8-10)</t>
    </r>
  </si>
  <si>
    <r>
      <t xml:space="preserve">Speciality Platter Options </t>
    </r>
    <r>
      <rPr>
        <sz val="8"/>
        <color theme="1"/>
        <rFont val="Calibri Light"/>
        <family val="2"/>
        <scheme val="major"/>
      </rPr>
      <t>(</t>
    </r>
    <r>
      <rPr>
        <i/>
        <sz val="8"/>
        <color theme="1"/>
        <rFont val="Calibri Light"/>
        <family val="2"/>
        <scheme val="major"/>
      </rPr>
      <t>minimum 10)</t>
    </r>
  </si>
  <si>
    <r>
      <t>Gourmet Lunch Box (</t>
    </r>
    <r>
      <rPr>
        <i/>
        <sz val="8"/>
        <color theme="1"/>
        <rFont val="Calibri Light"/>
        <family val="2"/>
        <scheme val="major"/>
      </rPr>
      <t>Minimum 10)</t>
    </r>
  </si>
  <si>
    <r>
      <t>Lunch Box (</t>
    </r>
    <r>
      <rPr>
        <i/>
        <sz val="8"/>
        <color theme="1"/>
        <rFont val="Calibri Light"/>
        <family val="2"/>
        <scheme val="major"/>
      </rPr>
      <t>Minimum 10)</t>
    </r>
  </si>
  <si>
    <r>
      <t xml:space="preserve">Cold Pressed Juice </t>
    </r>
    <r>
      <rPr>
        <i/>
        <sz val="8"/>
        <color theme="1"/>
        <rFont val="Calibri Light"/>
        <family val="2"/>
        <scheme val="major"/>
      </rPr>
      <t>(250ml)</t>
    </r>
  </si>
  <si>
    <t>BREAKFAST Order Summary</t>
  </si>
  <si>
    <t>MORNING &amp; AFTERNOON TEA Order Summary</t>
  </si>
  <si>
    <t>DRINKS &amp; EXTRAS Order Summary</t>
  </si>
  <si>
    <t>LUNCH Order Summary</t>
  </si>
  <si>
    <r>
      <rPr>
        <b/>
        <i/>
        <sz val="9"/>
        <color theme="1"/>
        <rFont val="Calibri"/>
        <family val="2"/>
        <scheme val="minor"/>
      </rPr>
      <t>Instructions:</t>
    </r>
    <r>
      <rPr>
        <i/>
        <sz val="9"/>
        <color theme="1"/>
        <rFont val="Calibri"/>
        <family val="2"/>
        <scheme val="minor"/>
      </rPr>
      <t xml:space="preserve">   Select the quantity of each item  you would like to order within the</t>
    </r>
    <r>
      <rPr>
        <b/>
        <i/>
        <sz val="9"/>
        <color theme="1"/>
        <rFont val="Calibri"/>
        <family val="2"/>
        <scheme val="minor"/>
      </rPr>
      <t xml:space="preserve"> TABS</t>
    </r>
    <r>
      <rPr>
        <i/>
        <sz val="9"/>
        <color theme="1"/>
        <rFont val="Calibri"/>
        <family val="2"/>
        <scheme val="minor"/>
      </rPr>
      <t>, the totals will auto populate on this summary page. Please also complete the below section with your contact details and event details and return via email 48hrs prior to event.</t>
    </r>
  </si>
  <si>
    <r>
      <t xml:space="preserve">Greek salad - </t>
    </r>
    <r>
      <rPr>
        <sz val="8"/>
        <color theme="1"/>
        <rFont val="Calibri Light"/>
        <family val="2"/>
        <scheme val="major"/>
      </rPr>
      <t xml:space="preserve">Tomato, cucumber, olives, red onion, capsicum, fetta, oregano, olive oil &amp; lemon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</si>
</sst>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;[Red]\-&quot;$&quot;#,##0.00"/>
    <numFmt numFmtId="44" formatCode="_-&quot;$&quot;* #,##0.00_-;\-&quot;$&quot;* #,##0.00_-;_-&quot;$&quot;* &quot;-&quot;??_-;_-@_-"/>
  </numFmts>
  <fonts count="28" x14ac:knownFonts="1">
    <font>
      <sz val="11"/>
      <color theme="1"/>
      <name val="Calibri"/>
      <family val="2"/>
      <scheme val="minor"/>
    </font>
    <font>
      <sz val="8"/>
      <color theme="1"/>
      <name val="Calibri Light"/>
      <family val="2"/>
    </font>
    <font>
      <sz val="11"/>
      <color theme="1"/>
      <name val="Calibri Light"/>
      <family val="2"/>
      <scheme val="major"/>
    </font>
    <font>
      <sz val="8"/>
      <color theme="1"/>
      <name val="Calibri Light"/>
      <family val="2"/>
      <scheme val="major"/>
    </font>
    <font>
      <b/>
      <sz val="8"/>
      <color theme="1"/>
      <name val="Calibri Light"/>
      <family val="2"/>
      <scheme val="major"/>
    </font>
    <font>
      <i/>
      <sz val="8"/>
      <color theme="1"/>
      <name val="Calibri Light"/>
      <family val="2"/>
    </font>
    <font>
      <i/>
      <sz val="9"/>
      <color theme="1"/>
      <name val="Calibri Light"/>
      <family val="2"/>
      <scheme val="major"/>
    </font>
    <font>
      <i/>
      <sz val="8"/>
      <color theme="1"/>
      <name val="Calibri Light"/>
      <family val="2"/>
      <scheme val="major"/>
    </font>
    <font>
      <sz val="11"/>
      <color theme="1"/>
      <name val="Calibri Light"/>
      <family val="2"/>
    </font>
    <font>
      <b/>
      <sz val="11"/>
      <color theme="1"/>
      <name val="Calibri Light"/>
      <family val="2"/>
    </font>
    <font>
      <b/>
      <sz val="9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1"/>
      <color theme="1"/>
      <name val="Calibri Light"/>
      <family val="2"/>
    </font>
    <font>
      <b/>
      <sz val="8"/>
      <color theme="1"/>
      <name val="Calibri Light"/>
      <family val="2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1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b/>
      <i/>
      <sz val="8"/>
      <color theme="1"/>
      <name val="Calibri Light"/>
      <family val="2"/>
      <scheme val="major"/>
    </font>
    <font>
      <i/>
      <sz val="11"/>
      <color theme="1"/>
      <name val="Calibri Light"/>
      <family val="2"/>
      <scheme val="major"/>
    </font>
    <font>
      <b/>
      <sz val="16"/>
      <color theme="1"/>
      <name val="Calibri Light"/>
      <family val="2"/>
      <scheme val="major"/>
    </font>
    <font>
      <i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20"/>
      <color theme="1"/>
      <name val="Calibri Light"/>
      <family val="2"/>
      <scheme val="maj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4" fontId="18" fillId="0" borderId="0" applyFont="0" applyFill="0" applyBorder="0" applyAlignment="0" applyProtection="0"/>
  </cellStyleXfs>
  <cellXfs count="332">
    <xf numFmtId="0" fontId="0" fillId="0" borderId="0" xfId="0"/>
    <xf numFmtId="0" fontId="3" fillId="0" borderId="24" xfId="0" applyFont="1" applyFill="1" applyBorder="1" applyAlignment="1" applyProtection="1">
      <alignment horizontal="left"/>
    </xf>
    <xf numFmtId="0" fontId="3" fillId="0" borderId="10" xfId="0" applyFont="1" applyFill="1" applyBorder="1" applyAlignment="1" applyProtection="1">
      <alignment horizontal="left"/>
    </xf>
    <xf numFmtId="0" fontId="3" fillId="0" borderId="27" xfId="0" applyFont="1" applyFill="1" applyBorder="1" applyAlignment="1" applyProtection="1">
      <alignment horizontal="left"/>
    </xf>
    <xf numFmtId="0" fontId="3" fillId="0" borderId="6" xfId="0" applyFont="1" applyFill="1" applyBorder="1" applyAlignment="1" applyProtection="1">
      <alignment horizontal="left"/>
    </xf>
    <xf numFmtId="8" fontId="3" fillId="0" borderId="10" xfId="0" applyNumberFormat="1" applyFont="1" applyBorder="1" applyAlignment="1" applyProtection="1">
      <alignment horizontal="center" vertical="center" wrapText="1"/>
    </xf>
    <xf numFmtId="8" fontId="3" fillId="0" borderId="6" xfId="0" applyNumberFormat="1" applyFont="1" applyBorder="1" applyAlignment="1" applyProtection="1">
      <alignment horizontal="center" vertical="center" wrapText="1"/>
    </xf>
    <xf numFmtId="8" fontId="3" fillId="0" borderId="10" xfId="0" applyNumberFormat="1" applyFont="1" applyBorder="1" applyAlignment="1" applyProtection="1">
      <alignment horizontal="center" vertical="center"/>
    </xf>
    <xf numFmtId="8" fontId="3" fillId="0" borderId="12" xfId="0" applyNumberFormat="1" applyFont="1" applyBorder="1" applyAlignment="1" applyProtection="1">
      <alignment horizontal="center" vertical="center"/>
    </xf>
    <xf numFmtId="8" fontId="3" fillId="0" borderId="6" xfId="0" applyNumberFormat="1" applyFont="1" applyBorder="1" applyAlignment="1" applyProtection="1">
      <alignment horizontal="center" vertical="center"/>
    </xf>
    <xf numFmtId="8" fontId="3" fillId="0" borderId="15" xfId="0" applyNumberFormat="1" applyFont="1" applyBorder="1" applyAlignment="1" applyProtection="1">
      <alignment horizontal="center" vertical="center"/>
    </xf>
    <xf numFmtId="0" fontId="14" fillId="0" borderId="0" xfId="0" applyFont="1" applyAlignment="1" applyProtection="1">
      <alignment horizontal="center"/>
      <protection locked="0"/>
    </xf>
    <xf numFmtId="0" fontId="13" fillId="0" borderId="0" xfId="0" applyFont="1" applyFill="1" applyProtection="1"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8" fillId="0" borderId="5" xfId="0" applyFont="1" applyBorder="1" applyAlignment="1" applyProtection="1">
      <protection locked="0"/>
    </xf>
    <xf numFmtId="0" fontId="4" fillId="0" borderId="5" xfId="0" applyFont="1" applyBorder="1" applyAlignment="1" applyProtection="1">
      <alignment horizontal="center"/>
      <protection locked="0"/>
    </xf>
    <xf numFmtId="0" fontId="4" fillId="0" borderId="5" xfId="0" applyFont="1" applyBorder="1" applyAlignment="1" applyProtection="1">
      <alignment horizontal="center"/>
      <protection locked="0"/>
    </xf>
    <xf numFmtId="0" fontId="8" fillId="0" borderId="0" xfId="0" applyFont="1" applyBorder="1" applyAlignment="1" applyProtection="1">
      <protection locked="0"/>
    </xf>
    <xf numFmtId="0" fontId="8" fillId="0" borderId="4" xfId="0" applyFont="1" applyBorder="1" applyAlignment="1" applyProtection="1"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31" xfId="0" applyFont="1" applyBorder="1" applyAlignment="1" applyProtection="1">
      <alignment horizontal="center"/>
      <protection locked="0"/>
    </xf>
    <xf numFmtId="0" fontId="3" fillId="0" borderId="36" xfId="0" applyFont="1" applyBorder="1" applyAlignment="1" applyProtection="1">
      <alignment horizontal="center"/>
      <protection locked="0"/>
    </xf>
    <xf numFmtId="0" fontId="3" fillId="0" borderId="50" xfId="0" applyFont="1" applyBorder="1" applyAlignment="1" applyProtection="1">
      <alignment horizontal="center"/>
      <protection locked="0"/>
    </xf>
    <xf numFmtId="0" fontId="3" fillId="0" borderId="44" xfId="0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3" fillId="0" borderId="35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45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vertical="top"/>
      <protection locked="0"/>
    </xf>
    <xf numFmtId="0" fontId="3" fillId="0" borderId="0" xfId="0" applyFont="1" applyBorder="1" applyAlignment="1" applyProtection="1">
      <alignment horizontal="center"/>
      <protection locked="0"/>
    </xf>
    <xf numFmtId="8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Font="1" applyBorder="1" applyProtection="1">
      <protection locked="0"/>
    </xf>
    <xf numFmtId="0" fontId="3" fillId="0" borderId="0" xfId="0" applyFont="1" applyProtection="1">
      <protection locked="0"/>
    </xf>
    <xf numFmtId="0" fontId="3" fillId="0" borderId="37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49" xfId="0" applyFont="1" applyBorder="1" applyAlignment="1" applyProtection="1">
      <alignment horizontal="center"/>
      <protection locked="0"/>
    </xf>
    <xf numFmtId="0" fontId="6" fillId="0" borderId="0" xfId="0" applyFont="1" applyBorder="1" applyAlignment="1" applyProtection="1">
      <alignment vertical="top"/>
      <protection locked="0"/>
    </xf>
    <xf numFmtId="0" fontId="3" fillId="0" borderId="0" xfId="0" applyFont="1" applyBorder="1" applyAlignment="1" applyProtection="1">
      <protection locked="0"/>
    </xf>
    <xf numFmtId="0" fontId="13" fillId="0" borderId="0" xfId="0" applyFont="1" applyFill="1" applyBorder="1" applyProtection="1">
      <protection locked="0"/>
    </xf>
    <xf numFmtId="0" fontId="0" fillId="0" borderId="0" xfId="0" applyBorder="1" applyAlignment="1" applyProtection="1">
      <alignment vertical="top"/>
      <protection locked="0"/>
    </xf>
    <xf numFmtId="0" fontId="12" fillId="0" borderId="0" xfId="0" applyFont="1" applyBorder="1" applyAlignment="1" applyProtection="1">
      <protection locked="0"/>
    </xf>
    <xf numFmtId="0" fontId="8" fillId="0" borderId="0" xfId="0" applyFont="1" applyBorder="1" applyAlignment="1" applyProtection="1">
      <protection locked="0"/>
    </xf>
    <xf numFmtId="0" fontId="4" fillId="0" borderId="0" xfId="0" applyFont="1" applyBorder="1" applyAlignment="1" applyProtection="1">
      <protection locked="0"/>
    </xf>
    <xf numFmtId="8" fontId="3" fillId="0" borderId="0" xfId="0" applyNumberFormat="1" applyFont="1" applyBorder="1" applyAlignment="1" applyProtection="1">
      <protection locked="0"/>
    </xf>
    <xf numFmtId="8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vertical="top"/>
      <protection locked="0"/>
    </xf>
    <xf numFmtId="8" fontId="4" fillId="0" borderId="0" xfId="0" applyNumberFormat="1" applyFont="1" applyBorder="1" applyAlignment="1" applyProtection="1">
      <protection locked="0"/>
    </xf>
    <xf numFmtId="0" fontId="0" fillId="0" borderId="0" xfId="0" applyBorder="1" applyProtection="1">
      <protection locked="0"/>
    </xf>
    <xf numFmtId="0" fontId="8" fillId="0" borderId="0" xfId="0" applyFont="1" applyBorder="1" applyAlignment="1" applyProtection="1">
      <alignment wrapText="1"/>
      <protection locked="0"/>
    </xf>
    <xf numFmtId="0" fontId="12" fillId="0" borderId="0" xfId="0" applyFont="1" applyAlignment="1" applyProtection="1">
      <alignment horizontal="center"/>
      <protection locked="0"/>
    </xf>
    <xf numFmtId="0" fontId="10" fillId="0" borderId="0" xfId="0" applyFont="1" applyBorder="1" applyAlignment="1" applyProtection="1">
      <alignment vertical="top" wrapText="1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11" fillId="0" borderId="28" xfId="0" applyFont="1" applyBorder="1" applyAlignment="1" applyProtection="1">
      <alignment horizontal="right"/>
      <protection locked="0"/>
    </xf>
    <xf numFmtId="0" fontId="2" fillId="0" borderId="29" xfId="0" applyFont="1" applyBorder="1" applyAlignment="1" applyProtection="1">
      <alignment horizontal="right"/>
      <protection locked="0"/>
    </xf>
    <xf numFmtId="0" fontId="2" fillId="0" borderId="30" xfId="0" applyFont="1" applyBorder="1" applyAlignment="1" applyProtection="1">
      <alignment horizontal="right"/>
      <protection locked="0"/>
    </xf>
    <xf numFmtId="0" fontId="10" fillId="0" borderId="19" xfId="0" applyFont="1" applyBorder="1" applyAlignment="1" applyProtection="1">
      <alignment horizontal="center" vertical="top"/>
    </xf>
    <xf numFmtId="0" fontId="3" fillId="0" borderId="24" xfId="0" applyFont="1" applyBorder="1" applyAlignment="1" applyProtection="1">
      <alignment horizontal="center"/>
    </xf>
    <xf numFmtId="0" fontId="3" fillId="0" borderId="10" xfId="0" applyFont="1" applyBorder="1" applyAlignment="1" applyProtection="1">
      <alignment horizontal="center"/>
    </xf>
    <xf numFmtId="8" fontId="3" fillId="0" borderId="16" xfId="0" applyNumberFormat="1" applyFont="1" applyBorder="1" applyAlignment="1" applyProtection="1">
      <alignment horizontal="center"/>
    </xf>
    <xf numFmtId="8" fontId="3" fillId="0" borderId="21" xfId="0" applyNumberFormat="1" applyFont="1" applyBorder="1" applyAlignment="1" applyProtection="1">
      <alignment horizontal="center"/>
    </xf>
    <xf numFmtId="0" fontId="3" fillId="0" borderId="25" xfId="0" applyFont="1" applyBorder="1" applyAlignment="1" applyProtection="1">
      <alignment horizontal="center"/>
    </xf>
    <xf numFmtId="0" fontId="3" fillId="0" borderId="1" xfId="0" applyFont="1" applyBorder="1" applyAlignment="1" applyProtection="1">
      <alignment horizontal="center"/>
    </xf>
    <xf numFmtId="8" fontId="3" fillId="0" borderId="2" xfId="0" applyNumberFormat="1" applyFont="1" applyBorder="1" applyAlignment="1" applyProtection="1">
      <alignment horizontal="center"/>
    </xf>
    <xf numFmtId="8" fontId="3" fillId="0" borderId="3" xfId="0" applyNumberFormat="1" applyFont="1" applyBorder="1" applyAlignment="1" applyProtection="1">
      <alignment horizontal="center"/>
    </xf>
    <xf numFmtId="0" fontId="10" fillId="0" borderId="20" xfId="0" applyFont="1" applyBorder="1" applyAlignment="1" applyProtection="1">
      <alignment horizontal="center" vertical="top"/>
    </xf>
    <xf numFmtId="0" fontId="3" fillId="0" borderId="27" xfId="0" applyFont="1" applyBorder="1" applyAlignment="1" applyProtection="1">
      <alignment horizontal="center"/>
    </xf>
    <xf numFmtId="0" fontId="3" fillId="0" borderId="6" xfId="0" applyFont="1" applyBorder="1" applyAlignment="1" applyProtection="1">
      <alignment horizontal="center"/>
    </xf>
    <xf numFmtId="8" fontId="3" fillId="0" borderId="7" xfId="0" applyNumberFormat="1" applyFont="1" applyBorder="1" applyAlignment="1" applyProtection="1">
      <alignment horizontal="center"/>
    </xf>
    <xf numFmtId="8" fontId="3" fillId="0" borderId="8" xfId="0" applyNumberFormat="1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 vertical="top"/>
    </xf>
    <xf numFmtId="0" fontId="3" fillId="0" borderId="0" xfId="0" applyFont="1" applyBorder="1" applyAlignment="1" applyProtection="1">
      <alignment horizontal="center"/>
    </xf>
    <xf numFmtId="8" fontId="3" fillId="0" borderId="0" xfId="0" applyNumberFormat="1" applyFont="1" applyBorder="1" applyAlignment="1" applyProtection="1">
      <alignment horizontal="center"/>
    </xf>
    <xf numFmtId="0" fontId="8" fillId="0" borderId="5" xfId="0" applyFont="1" applyBorder="1" applyAlignment="1" applyProtection="1">
      <alignment wrapText="1"/>
    </xf>
    <xf numFmtId="0" fontId="8" fillId="0" borderId="5" xfId="0" applyFont="1" applyBorder="1" applyAlignment="1" applyProtection="1"/>
    <xf numFmtId="0" fontId="4" fillId="0" borderId="5" xfId="0" applyFont="1" applyBorder="1" applyAlignment="1" applyProtection="1">
      <alignment horizontal="center"/>
    </xf>
    <xf numFmtId="0" fontId="10" fillId="0" borderId="19" xfId="0" applyFont="1" applyBorder="1" applyAlignment="1" applyProtection="1">
      <alignment horizontal="center" vertical="top" wrapText="1"/>
    </xf>
    <xf numFmtId="0" fontId="0" fillId="0" borderId="0" xfId="0" applyProtection="1"/>
    <xf numFmtId="0" fontId="10" fillId="0" borderId="18" xfId="0" applyFont="1" applyBorder="1" applyAlignment="1" applyProtection="1">
      <alignment horizontal="center" vertical="top" wrapText="1"/>
    </xf>
    <xf numFmtId="0" fontId="10" fillId="0" borderId="20" xfId="0" applyFont="1" applyBorder="1" applyAlignment="1" applyProtection="1">
      <alignment horizontal="center" vertical="top" wrapText="1"/>
    </xf>
    <xf numFmtId="8" fontId="3" fillId="0" borderId="11" xfId="0" applyNumberFormat="1" applyFont="1" applyBorder="1" applyAlignment="1" applyProtection="1">
      <alignment horizontal="center"/>
    </xf>
    <xf numFmtId="0" fontId="12" fillId="0" borderId="0" xfId="0" applyFont="1" applyAlignment="1" applyProtection="1">
      <alignment horizontal="center"/>
    </xf>
    <xf numFmtId="0" fontId="10" fillId="0" borderId="18" xfId="0" applyFont="1" applyBorder="1" applyAlignment="1" applyProtection="1">
      <alignment horizontal="center" vertical="top"/>
    </xf>
    <xf numFmtId="0" fontId="3" fillId="0" borderId="17" xfId="0" applyFont="1" applyBorder="1" applyAlignment="1" applyProtection="1">
      <alignment horizontal="center"/>
    </xf>
    <xf numFmtId="0" fontId="3" fillId="0" borderId="11" xfId="0" applyFont="1" applyBorder="1" applyAlignment="1" applyProtection="1">
      <alignment horizontal="center"/>
    </xf>
    <xf numFmtId="0" fontId="3" fillId="0" borderId="21" xfId="0" applyFont="1" applyBorder="1" applyAlignment="1" applyProtection="1">
      <alignment horizontal="center"/>
    </xf>
    <xf numFmtId="0" fontId="3" fillId="0" borderId="27" xfId="0" applyFont="1" applyBorder="1" applyAlignment="1" applyProtection="1">
      <alignment horizontal="center" wrapText="1"/>
    </xf>
    <xf numFmtId="8" fontId="3" fillId="0" borderId="31" xfId="0" applyNumberFormat="1" applyFont="1" applyBorder="1" applyAlignment="1" applyProtection="1">
      <alignment horizontal="center"/>
    </xf>
    <xf numFmtId="8" fontId="3" fillId="0" borderId="1" xfId="0" applyNumberFormat="1" applyFont="1" applyBorder="1" applyAlignment="1" applyProtection="1">
      <alignment horizontal="center"/>
    </xf>
    <xf numFmtId="8" fontId="3" fillId="0" borderId="6" xfId="0" applyNumberFormat="1" applyFont="1" applyBorder="1" applyAlignment="1" applyProtection="1">
      <alignment horizontal="center"/>
    </xf>
    <xf numFmtId="0" fontId="10" fillId="0" borderId="36" xfId="0" applyFont="1" applyBorder="1" applyAlignment="1" applyProtection="1">
      <alignment horizontal="center" vertical="top" wrapText="1"/>
    </xf>
    <xf numFmtId="0" fontId="3" fillId="0" borderId="24" xfId="0" applyFont="1" applyBorder="1" applyAlignment="1" applyProtection="1">
      <alignment horizontal="center" wrapText="1"/>
    </xf>
    <xf numFmtId="0" fontId="10" fillId="0" borderId="35" xfId="0" applyFont="1" applyBorder="1" applyAlignment="1" applyProtection="1">
      <alignment horizontal="center" vertical="top" wrapText="1"/>
    </xf>
    <xf numFmtId="0" fontId="10" fillId="0" borderId="37" xfId="0" applyFont="1" applyBorder="1" applyAlignment="1" applyProtection="1">
      <alignment horizontal="center" vertical="top" wrapText="1"/>
    </xf>
    <xf numFmtId="8" fontId="4" fillId="0" borderId="16" xfId="0" applyNumberFormat="1" applyFont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</xf>
    <xf numFmtId="8" fontId="4" fillId="0" borderId="2" xfId="0" applyNumberFormat="1" applyFont="1" applyBorder="1" applyAlignment="1" applyProtection="1">
      <alignment horizontal="center"/>
    </xf>
    <xf numFmtId="0" fontId="4" fillId="0" borderId="26" xfId="0" applyFont="1" applyBorder="1" applyAlignment="1" applyProtection="1">
      <alignment horizontal="center"/>
    </xf>
    <xf numFmtId="8" fontId="4" fillId="0" borderId="7" xfId="0" applyNumberFormat="1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/>
    </xf>
    <xf numFmtId="0" fontId="3" fillId="0" borderId="5" xfId="0" applyFont="1" applyBorder="1" applyProtection="1"/>
    <xf numFmtId="0" fontId="3" fillId="0" borderId="0" xfId="0" applyFont="1" applyProtection="1"/>
    <xf numFmtId="8" fontId="4" fillId="0" borderId="0" xfId="0" applyNumberFormat="1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8" fontId="4" fillId="0" borderId="11" xfId="0" applyNumberFormat="1" applyFont="1" applyBorder="1" applyAlignment="1" applyProtection="1">
      <alignment horizontal="center"/>
    </xf>
    <xf numFmtId="8" fontId="4" fillId="0" borderId="22" xfId="0" applyNumberFormat="1" applyFont="1" applyBorder="1" applyAlignment="1" applyProtection="1">
      <alignment horizontal="center"/>
    </xf>
    <xf numFmtId="8" fontId="4" fillId="0" borderId="1" xfId="0" applyNumberFormat="1" applyFont="1" applyBorder="1" applyAlignment="1" applyProtection="1">
      <alignment horizontal="center"/>
    </xf>
    <xf numFmtId="0" fontId="4" fillId="0" borderId="13" xfId="0" applyFont="1" applyBorder="1" applyAlignment="1" applyProtection="1">
      <alignment horizontal="center"/>
    </xf>
    <xf numFmtId="8" fontId="4" fillId="0" borderId="28" xfId="0" applyNumberFormat="1" applyFont="1" applyBorder="1" applyAlignment="1" applyProtection="1">
      <alignment horizontal="center"/>
    </xf>
    <xf numFmtId="0" fontId="4" fillId="0" borderId="30" xfId="0" applyFont="1" applyBorder="1" applyAlignment="1" applyProtection="1">
      <alignment horizontal="center"/>
    </xf>
    <xf numFmtId="0" fontId="6" fillId="0" borderId="18" xfId="0" applyFont="1" applyBorder="1" applyAlignment="1" applyProtection="1">
      <alignment horizontal="center" vertical="top" wrapText="1"/>
    </xf>
    <xf numFmtId="0" fontId="6" fillId="0" borderId="19" xfId="0" applyFont="1" applyBorder="1" applyAlignment="1" applyProtection="1">
      <alignment horizontal="center" vertical="top"/>
    </xf>
    <xf numFmtId="0" fontId="3" fillId="0" borderId="9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6" fillId="0" borderId="20" xfId="0" applyFont="1" applyBorder="1" applyAlignment="1" applyProtection="1">
      <alignment horizontal="center" vertical="top"/>
    </xf>
    <xf numFmtId="0" fontId="3" fillId="0" borderId="14" xfId="0" applyFont="1" applyBorder="1" applyAlignment="1" applyProtection="1">
      <alignment horizontal="center"/>
    </xf>
    <xf numFmtId="0" fontId="6" fillId="0" borderId="19" xfId="0" applyFont="1" applyBorder="1" applyAlignment="1" applyProtection="1">
      <alignment horizontal="center" vertical="top" wrapText="1"/>
    </xf>
    <xf numFmtId="0" fontId="6" fillId="0" borderId="20" xfId="0" applyFont="1" applyBorder="1" applyAlignment="1" applyProtection="1">
      <alignment horizontal="center" vertical="top" wrapText="1"/>
    </xf>
    <xf numFmtId="0" fontId="6" fillId="0" borderId="18" xfId="0" applyFont="1" applyBorder="1" applyAlignment="1" applyProtection="1">
      <alignment horizontal="center" vertical="top" wrapText="1"/>
    </xf>
    <xf numFmtId="0" fontId="6" fillId="0" borderId="19" xfId="0" applyFont="1" applyBorder="1" applyAlignment="1" applyProtection="1">
      <alignment vertical="top" wrapText="1"/>
    </xf>
    <xf numFmtId="0" fontId="6" fillId="0" borderId="20" xfId="0" applyFont="1" applyBorder="1" applyAlignment="1" applyProtection="1">
      <alignment vertical="top"/>
    </xf>
    <xf numFmtId="0" fontId="3" fillId="0" borderId="32" xfId="0" applyFont="1" applyBorder="1" applyAlignment="1" applyProtection="1">
      <alignment horizontal="center" wrapText="1"/>
    </xf>
    <xf numFmtId="0" fontId="3" fillId="0" borderId="33" xfId="0" applyFont="1" applyBorder="1" applyAlignment="1" applyProtection="1">
      <alignment horizontal="center"/>
    </xf>
    <xf numFmtId="0" fontId="3" fillId="0" borderId="34" xfId="0" applyFont="1" applyBorder="1" applyAlignment="1" applyProtection="1">
      <alignment horizontal="center"/>
    </xf>
    <xf numFmtId="0" fontId="3" fillId="0" borderId="8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12" fillId="0" borderId="0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wrapText="1"/>
      <protection locked="0"/>
    </xf>
    <xf numFmtId="0" fontId="3" fillId="0" borderId="47" xfId="0" applyFont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3" fillId="0" borderId="0" xfId="0" applyFont="1" applyFill="1" applyBorder="1" applyProtection="1">
      <protection locked="0"/>
    </xf>
    <xf numFmtId="0" fontId="9" fillId="0" borderId="5" xfId="0" applyFont="1" applyBorder="1" applyAlignment="1" applyProtection="1">
      <alignment wrapText="1"/>
      <protection locked="0"/>
    </xf>
    <xf numFmtId="0" fontId="11" fillId="0" borderId="32" xfId="0" applyFont="1" applyBorder="1" applyAlignment="1" applyProtection="1">
      <alignment horizontal="center"/>
      <protection locked="0"/>
    </xf>
    <xf numFmtId="0" fontId="11" fillId="0" borderId="33" xfId="0" applyFont="1" applyBorder="1" applyAlignment="1" applyProtection="1">
      <alignment horizontal="center"/>
      <protection locked="0"/>
    </xf>
    <xf numFmtId="0" fontId="11" fillId="0" borderId="34" xfId="0" applyFont="1" applyBorder="1" applyAlignment="1" applyProtection="1">
      <alignment horizontal="center"/>
      <protection locked="0"/>
    </xf>
    <xf numFmtId="0" fontId="11" fillId="0" borderId="37" xfId="0" applyFont="1" applyBorder="1" applyAlignment="1" applyProtection="1">
      <alignment horizontal="right"/>
      <protection locked="0"/>
    </xf>
    <xf numFmtId="0" fontId="11" fillId="0" borderId="5" xfId="0" applyFont="1" applyBorder="1" applyAlignment="1" applyProtection="1">
      <alignment horizontal="right"/>
      <protection locked="0"/>
    </xf>
    <xf numFmtId="0" fontId="11" fillId="0" borderId="49" xfId="0" applyFont="1" applyBorder="1" applyAlignment="1" applyProtection="1">
      <alignment horizontal="right"/>
      <protection locked="0"/>
    </xf>
    <xf numFmtId="0" fontId="12" fillId="0" borderId="0" xfId="0" applyFont="1" applyBorder="1" applyAlignment="1" applyProtection="1">
      <alignment horizontal="center"/>
    </xf>
    <xf numFmtId="0" fontId="12" fillId="0" borderId="0" xfId="0" applyFont="1" applyBorder="1" applyAlignment="1" applyProtection="1"/>
    <xf numFmtId="0" fontId="10" fillId="0" borderId="0" xfId="0" applyFont="1" applyBorder="1" applyAlignment="1" applyProtection="1">
      <alignment vertical="top"/>
    </xf>
    <xf numFmtId="0" fontId="3" fillId="0" borderId="0" xfId="0" applyFont="1" applyBorder="1" applyAlignment="1" applyProtection="1"/>
    <xf numFmtId="8" fontId="3" fillId="0" borderId="0" xfId="0" applyNumberFormat="1" applyFont="1" applyBorder="1" applyAlignment="1" applyProtection="1"/>
    <xf numFmtId="8" fontId="3" fillId="0" borderId="10" xfId="0" applyNumberFormat="1" applyFont="1" applyBorder="1" applyAlignment="1" applyProtection="1">
      <alignment horizontal="center"/>
    </xf>
    <xf numFmtId="0" fontId="3" fillId="0" borderId="46" xfId="0" applyFont="1" applyBorder="1" applyAlignment="1" applyProtection="1">
      <alignment horizontal="center"/>
    </xf>
    <xf numFmtId="0" fontId="3" fillId="0" borderId="47" xfId="0" applyFont="1" applyBorder="1" applyAlignment="1" applyProtection="1">
      <alignment horizontal="center"/>
    </xf>
    <xf numFmtId="8" fontId="3" fillId="0" borderId="47" xfId="0" applyNumberFormat="1" applyFont="1" applyBorder="1" applyAlignment="1" applyProtection="1">
      <alignment horizontal="center"/>
    </xf>
    <xf numFmtId="0" fontId="8" fillId="0" borderId="0" xfId="0" applyFont="1" applyBorder="1" applyAlignment="1" applyProtection="1">
      <alignment wrapText="1"/>
    </xf>
    <xf numFmtId="0" fontId="8" fillId="0" borderId="0" xfId="0" applyFont="1" applyBorder="1" applyAlignment="1" applyProtection="1"/>
    <xf numFmtId="0" fontId="0" fillId="0" borderId="0" xfId="0" applyBorder="1" applyProtection="1"/>
    <xf numFmtId="0" fontId="9" fillId="0" borderId="5" xfId="0" applyFont="1" applyBorder="1" applyAlignment="1" applyProtection="1">
      <alignment wrapText="1"/>
    </xf>
    <xf numFmtId="0" fontId="3" fillId="0" borderId="17" xfId="0" applyFont="1" applyBorder="1" applyAlignment="1" applyProtection="1">
      <alignment horizontal="center" wrapText="1"/>
    </xf>
    <xf numFmtId="0" fontId="3" fillId="0" borderId="11" xfId="0" applyFont="1" applyBorder="1" applyAlignment="1" applyProtection="1">
      <alignment horizontal="center" wrapText="1"/>
    </xf>
    <xf numFmtId="0" fontId="3" fillId="0" borderId="21" xfId="0" applyFont="1" applyBorder="1" applyAlignment="1" applyProtection="1">
      <alignment horizontal="center" wrapText="1"/>
    </xf>
    <xf numFmtId="8" fontId="3" fillId="0" borderId="48" xfId="0" applyNumberFormat="1" applyFont="1" applyBorder="1" applyAlignment="1" applyProtection="1">
      <alignment horizontal="center"/>
    </xf>
    <xf numFmtId="8" fontId="3" fillId="0" borderId="4" xfId="0" applyNumberFormat="1" applyFont="1" applyBorder="1" applyAlignment="1" applyProtection="1">
      <alignment horizontal="center"/>
    </xf>
    <xf numFmtId="8" fontId="4" fillId="0" borderId="0" xfId="0" applyNumberFormat="1" applyFont="1" applyBorder="1" applyAlignment="1" applyProtection="1"/>
    <xf numFmtId="0" fontId="4" fillId="0" borderId="0" xfId="0" applyFont="1" applyBorder="1" applyAlignment="1" applyProtection="1"/>
    <xf numFmtId="0" fontId="3" fillId="0" borderId="0" xfId="0" applyFont="1" applyBorder="1" applyProtection="1"/>
    <xf numFmtId="8" fontId="4" fillId="0" borderId="48" xfId="0" applyNumberFormat="1" applyFont="1" applyBorder="1" applyAlignment="1" applyProtection="1">
      <alignment horizontal="center"/>
    </xf>
    <xf numFmtId="0" fontId="4" fillId="0" borderId="49" xfId="0" applyFont="1" applyBorder="1" applyAlignment="1" applyProtection="1">
      <alignment horizontal="center"/>
    </xf>
    <xf numFmtId="8" fontId="4" fillId="0" borderId="32" xfId="0" applyNumberFormat="1" applyFont="1" applyBorder="1" applyAlignment="1" applyProtection="1">
      <alignment horizontal="center"/>
    </xf>
    <xf numFmtId="8" fontId="4" fillId="0" borderId="34" xfId="0" applyNumberFormat="1" applyFont="1" applyBorder="1" applyAlignment="1" applyProtection="1">
      <alignment horizontal="center"/>
    </xf>
    <xf numFmtId="0" fontId="14" fillId="0" borderId="0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8" fillId="0" borderId="55" xfId="0" applyFont="1" applyBorder="1" applyAlignment="1" applyProtection="1">
      <protection locked="0"/>
    </xf>
    <xf numFmtId="0" fontId="6" fillId="0" borderId="36" xfId="0" applyFont="1" applyBorder="1" applyAlignment="1" applyProtection="1">
      <alignment horizontal="center" vertical="top" wrapText="1"/>
      <protection locked="0"/>
    </xf>
    <xf numFmtId="0" fontId="3" fillId="0" borderId="0" xfId="0" applyFont="1" applyBorder="1" applyAlignment="1" applyProtection="1">
      <alignment horizontal="left"/>
      <protection locked="0"/>
    </xf>
    <xf numFmtId="8" fontId="3" fillId="0" borderId="0" xfId="0" applyNumberFormat="1" applyFont="1" applyBorder="1" applyAlignment="1" applyProtection="1">
      <alignment horizontal="center" vertical="center"/>
      <protection locked="0"/>
    </xf>
    <xf numFmtId="0" fontId="6" fillId="0" borderId="35" xfId="0" applyFont="1" applyBorder="1" applyAlignment="1" applyProtection="1">
      <alignment horizontal="center" vertical="top" wrapText="1"/>
      <protection locked="0"/>
    </xf>
    <xf numFmtId="0" fontId="6" fillId="0" borderId="37" xfId="0" applyFont="1" applyBorder="1" applyAlignment="1" applyProtection="1">
      <alignment horizontal="center" vertical="top" wrapText="1"/>
      <protection locked="0"/>
    </xf>
    <xf numFmtId="0" fontId="6" fillId="0" borderId="0" xfId="0" applyFont="1" applyFill="1" applyBorder="1" applyAlignment="1" applyProtection="1">
      <alignment vertical="top"/>
      <protection locked="0"/>
    </xf>
    <xf numFmtId="0" fontId="0" fillId="0" borderId="0" xfId="0" applyFill="1" applyBorder="1" applyAlignment="1" applyProtection="1">
      <alignment vertical="top"/>
      <protection locked="0"/>
    </xf>
    <xf numFmtId="0" fontId="0" fillId="0" borderId="0" xfId="0" applyAlignment="1" applyProtection="1">
      <alignment horizontal="center"/>
      <protection locked="0"/>
    </xf>
    <xf numFmtId="0" fontId="8" fillId="0" borderId="5" xfId="0" applyFont="1" applyBorder="1" applyAlignment="1" applyProtection="1">
      <protection locked="0"/>
    </xf>
    <xf numFmtId="0" fontId="8" fillId="0" borderId="4" xfId="0" applyFont="1" applyBorder="1" applyAlignment="1" applyProtection="1">
      <protection locked="0"/>
    </xf>
    <xf numFmtId="0" fontId="7" fillId="0" borderId="18" xfId="0" applyFont="1" applyBorder="1" applyAlignment="1" applyProtection="1">
      <alignment horizontal="center" vertical="top" wrapText="1"/>
      <protection locked="0"/>
    </xf>
    <xf numFmtId="0" fontId="3" fillId="0" borderId="36" xfId="0" applyFont="1" applyBorder="1" applyAlignment="1" applyProtection="1">
      <protection locked="0"/>
    </xf>
    <xf numFmtId="0" fontId="3" fillId="0" borderId="50" xfId="0" applyFont="1" applyBorder="1" applyAlignment="1" applyProtection="1">
      <protection locked="0"/>
    </xf>
    <xf numFmtId="0" fontId="3" fillId="0" borderId="44" xfId="0" applyFont="1" applyBorder="1" applyAlignment="1" applyProtection="1">
      <protection locked="0"/>
    </xf>
    <xf numFmtId="0" fontId="7" fillId="0" borderId="19" xfId="0" applyFont="1" applyBorder="1" applyAlignment="1" applyProtection="1">
      <alignment horizontal="center" vertical="top" wrapText="1"/>
      <protection locked="0"/>
    </xf>
    <xf numFmtId="0" fontId="3" fillId="0" borderId="35" xfId="0" applyFont="1" applyBorder="1" applyAlignment="1" applyProtection="1">
      <protection locked="0"/>
    </xf>
    <xf numFmtId="0" fontId="3" fillId="0" borderId="45" xfId="0" applyFont="1" applyBorder="1" applyAlignment="1" applyProtection="1">
      <protection locked="0"/>
    </xf>
    <xf numFmtId="0" fontId="7" fillId="0" borderId="20" xfId="0" applyFont="1" applyBorder="1" applyAlignment="1" applyProtection="1">
      <alignment horizontal="center" vertical="top" wrapText="1"/>
      <protection locked="0"/>
    </xf>
    <xf numFmtId="2" fontId="3" fillId="0" borderId="10" xfId="0" applyNumberFormat="1" applyFont="1" applyBorder="1" applyAlignment="1" applyProtection="1">
      <alignment horizontal="center"/>
      <protection locked="0"/>
    </xf>
    <xf numFmtId="2" fontId="3" fillId="0" borderId="1" xfId="0" applyNumberFormat="1" applyFont="1" applyBorder="1" applyAlignment="1" applyProtection="1">
      <alignment horizontal="center"/>
      <protection locked="0"/>
    </xf>
    <xf numFmtId="0" fontId="3" fillId="0" borderId="37" xfId="0" applyFont="1" applyBorder="1" applyAlignment="1" applyProtection="1">
      <protection locked="0"/>
    </xf>
    <xf numFmtId="0" fontId="3" fillId="0" borderId="5" xfId="0" applyFont="1" applyBorder="1" applyAlignment="1" applyProtection="1">
      <protection locked="0"/>
    </xf>
    <xf numFmtId="0" fontId="3" fillId="0" borderId="49" xfId="0" applyFont="1" applyBorder="1" applyAlignment="1" applyProtection="1">
      <protection locked="0"/>
    </xf>
    <xf numFmtId="2" fontId="3" fillId="0" borderId="6" xfId="0" applyNumberFormat="1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vertical="top" wrapText="1"/>
      <protection locked="0"/>
    </xf>
    <xf numFmtId="0" fontId="4" fillId="0" borderId="0" xfId="0" applyFont="1" applyBorder="1" applyAlignment="1" applyProtection="1">
      <alignment horizontal="left" wrapText="1"/>
      <protection locked="0"/>
    </xf>
    <xf numFmtId="2" fontId="3" fillId="0" borderId="0" xfId="0" applyNumberFormat="1" applyFont="1" applyBorder="1" applyAlignment="1" applyProtection="1">
      <alignment horizontal="center"/>
      <protection locked="0"/>
    </xf>
    <xf numFmtId="0" fontId="0" fillId="2" borderId="0" xfId="0" applyFill="1" applyProtection="1">
      <protection locked="0"/>
    </xf>
    <xf numFmtId="0" fontId="10" fillId="0" borderId="0" xfId="0" applyFont="1" applyFill="1" applyBorder="1" applyAlignment="1" applyProtection="1">
      <alignment vertical="top" wrapText="1"/>
      <protection locked="0"/>
    </xf>
    <xf numFmtId="0" fontId="11" fillId="0" borderId="32" xfId="0" applyFont="1" applyBorder="1" applyAlignment="1" applyProtection="1">
      <alignment horizontal="right"/>
      <protection locked="0"/>
    </xf>
    <xf numFmtId="0" fontId="11" fillId="0" borderId="33" xfId="0" applyFont="1" applyBorder="1" applyAlignment="1" applyProtection="1">
      <alignment horizontal="right"/>
      <protection locked="0"/>
    </xf>
    <xf numFmtId="0" fontId="11" fillId="0" borderId="34" xfId="0" applyFont="1" applyBorder="1" applyAlignment="1" applyProtection="1">
      <alignment horizontal="right"/>
      <protection locked="0"/>
    </xf>
    <xf numFmtId="0" fontId="3" fillId="0" borderId="0" xfId="0" applyFont="1" applyFill="1" applyProtection="1">
      <protection locked="0"/>
    </xf>
    <xf numFmtId="0" fontId="7" fillId="0" borderId="36" xfId="0" applyFont="1" applyBorder="1" applyAlignment="1" applyProtection="1">
      <alignment horizontal="center" vertical="top" wrapText="1"/>
    </xf>
    <xf numFmtId="0" fontId="3" fillId="0" borderId="12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 vertical="top" wrapText="1"/>
    </xf>
    <xf numFmtId="0" fontId="3" fillId="0" borderId="13" xfId="0" applyFont="1" applyBorder="1" applyAlignment="1" applyProtection="1">
      <alignment horizontal="center"/>
    </xf>
    <xf numFmtId="0" fontId="7" fillId="0" borderId="37" xfId="0" applyFont="1" applyBorder="1" applyAlignment="1" applyProtection="1">
      <alignment horizontal="center" vertical="top" wrapText="1"/>
    </xf>
    <xf numFmtId="0" fontId="3" fillId="0" borderId="15" xfId="0" applyFont="1" applyBorder="1" applyAlignment="1" applyProtection="1">
      <alignment horizontal="center"/>
    </xf>
    <xf numFmtId="0" fontId="6" fillId="0" borderId="36" xfId="0" applyFont="1" applyBorder="1" applyAlignment="1" applyProtection="1">
      <alignment horizontal="center" vertical="top" wrapText="1"/>
    </xf>
    <xf numFmtId="0" fontId="6" fillId="0" borderId="35" xfId="0" applyFont="1" applyBorder="1" applyAlignment="1" applyProtection="1">
      <alignment horizontal="center" vertical="top" wrapText="1"/>
    </xf>
    <xf numFmtId="0" fontId="6" fillId="0" borderId="37" xfId="0" applyFont="1" applyBorder="1" applyAlignment="1" applyProtection="1">
      <alignment horizontal="center" vertical="top" wrapText="1"/>
    </xf>
    <xf numFmtId="0" fontId="6" fillId="0" borderId="18" xfId="0" applyFont="1" applyFill="1" applyBorder="1" applyAlignment="1" applyProtection="1">
      <alignment horizontal="center" vertical="top" wrapText="1"/>
    </xf>
    <xf numFmtId="0" fontId="6" fillId="0" borderId="19" xfId="0" applyFont="1" applyFill="1" applyBorder="1" applyAlignment="1" applyProtection="1">
      <alignment horizontal="center" vertical="top" wrapText="1"/>
    </xf>
    <xf numFmtId="0" fontId="6" fillId="0" borderId="20" xfId="0" applyFont="1" applyFill="1" applyBorder="1" applyAlignment="1" applyProtection="1">
      <alignment horizontal="center" vertical="top" wrapText="1"/>
    </xf>
    <xf numFmtId="0" fontId="4" fillId="0" borderId="5" xfId="0" applyFont="1" applyBorder="1" applyAlignment="1" applyProtection="1">
      <alignment horizontal="center" wrapText="1"/>
    </xf>
    <xf numFmtId="0" fontId="3" fillId="0" borderId="5" xfId="0" applyFont="1" applyBorder="1" applyAlignment="1" applyProtection="1">
      <alignment horizontal="center"/>
    </xf>
    <xf numFmtId="0" fontId="3" fillId="0" borderId="49" xfId="0" applyFont="1" applyBorder="1" applyAlignment="1" applyProtection="1">
      <alignment horizontal="center"/>
    </xf>
    <xf numFmtId="8" fontId="3" fillId="0" borderId="40" xfId="0" applyNumberFormat="1" applyFont="1" applyBorder="1" applyAlignment="1" applyProtection="1">
      <alignment horizontal="center"/>
    </xf>
    <xf numFmtId="0" fontId="3" fillId="0" borderId="41" xfId="0" applyFont="1" applyBorder="1" applyAlignment="1" applyProtection="1">
      <alignment horizontal="center"/>
    </xf>
    <xf numFmtId="0" fontId="3" fillId="0" borderId="17" xfId="0" applyFont="1" applyBorder="1" applyAlignment="1" applyProtection="1">
      <alignment horizontal="left"/>
    </xf>
    <xf numFmtId="0" fontId="3" fillId="0" borderId="11" xfId="0" applyFont="1" applyBorder="1" applyAlignment="1" applyProtection="1">
      <alignment horizontal="left"/>
    </xf>
    <xf numFmtId="0" fontId="3" fillId="0" borderId="25" xfId="0" applyFont="1" applyBorder="1" applyAlignment="1" applyProtection="1">
      <alignment horizontal="left"/>
    </xf>
    <xf numFmtId="0" fontId="3" fillId="0" borderId="1" xfId="0" applyFont="1" applyBorder="1" applyAlignment="1" applyProtection="1">
      <alignment horizontal="left"/>
    </xf>
    <xf numFmtId="0" fontId="3" fillId="0" borderId="27" xfId="0" applyFont="1" applyBorder="1" applyAlignment="1" applyProtection="1">
      <alignment horizontal="left"/>
    </xf>
    <xf numFmtId="0" fontId="3" fillId="0" borderId="6" xfId="0" applyFont="1" applyBorder="1" applyAlignment="1" applyProtection="1">
      <alignment horizontal="left"/>
    </xf>
    <xf numFmtId="8" fontId="3" fillId="0" borderId="0" xfId="0" applyNumberFormat="1" applyFont="1" applyBorder="1" applyAlignment="1" applyProtection="1">
      <alignment horizontal="center" vertical="center"/>
    </xf>
    <xf numFmtId="8" fontId="3" fillId="0" borderId="45" xfId="0" applyNumberFormat="1" applyFont="1" applyBorder="1" applyAlignment="1" applyProtection="1">
      <alignment horizontal="center" vertical="center"/>
    </xf>
    <xf numFmtId="8" fontId="3" fillId="0" borderId="5" xfId="0" applyNumberFormat="1" applyFont="1" applyBorder="1" applyAlignment="1" applyProtection="1">
      <alignment horizontal="center" vertical="center"/>
    </xf>
    <xf numFmtId="8" fontId="3" fillId="0" borderId="49" xfId="0" applyNumberFormat="1" applyFont="1" applyBorder="1" applyAlignment="1" applyProtection="1">
      <alignment horizontal="center" vertical="center"/>
    </xf>
    <xf numFmtId="8" fontId="3" fillId="0" borderId="35" xfId="0" applyNumberFormat="1" applyFont="1" applyBorder="1" applyAlignment="1" applyProtection="1">
      <alignment horizontal="center" vertical="center" wrapText="1"/>
    </xf>
    <xf numFmtId="8" fontId="3" fillId="0" borderId="0" xfId="0" applyNumberFormat="1" applyFont="1" applyBorder="1" applyAlignment="1" applyProtection="1">
      <alignment horizontal="center" vertical="center" wrapText="1"/>
    </xf>
    <xf numFmtId="8" fontId="3" fillId="0" borderId="45" xfId="0" applyNumberFormat="1" applyFont="1" applyBorder="1" applyAlignment="1" applyProtection="1">
      <alignment horizontal="center" vertical="center" wrapText="1"/>
    </xf>
    <xf numFmtId="8" fontId="3" fillId="0" borderId="37" xfId="0" applyNumberFormat="1" applyFont="1" applyBorder="1" applyAlignment="1" applyProtection="1">
      <alignment horizontal="center" vertical="center" wrapText="1"/>
    </xf>
    <xf numFmtId="8" fontId="3" fillId="0" borderId="5" xfId="0" applyNumberFormat="1" applyFont="1" applyBorder="1" applyAlignment="1" applyProtection="1">
      <alignment horizontal="center" vertical="center" wrapText="1"/>
    </xf>
    <xf numFmtId="8" fontId="3" fillId="0" borderId="49" xfId="0" applyNumberFormat="1" applyFont="1" applyBorder="1" applyAlignment="1" applyProtection="1">
      <alignment horizontal="center" vertical="center" wrapText="1"/>
    </xf>
    <xf numFmtId="0" fontId="3" fillId="0" borderId="22" xfId="0" applyFont="1" applyBorder="1" applyAlignment="1" applyProtection="1">
      <alignment horizontal="left"/>
    </xf>
    <xf numFmtId="0" fontId="3" fillId="0" borderId="13" xfId="0" applyFont="1" applyBorder="1" applyAlignment="1" applyProtection="1">
      <alignment horizontal="left"/>
    </xf>
    <xf numFmtId="0" fontId="3" fillId="0" borderId="27" xfId="0" applyFont="1" applyBorder="1" applyAlignment="1" applyProtection="1">
      <alignment horizontal="left" wrapText="1"/>
    </xf>
    <xf numFmtId="0" fontId="3" fillId="0" borderId="15" xfId="0" applyFont="1" applyBorder="1" applyAlignment="1" applyProtection="1">
      <alignment horizontal="left"/>
    </xf>
    <xf numFmtId="0" fontId="3" fillId="0" borderId="25" xfId="0" applyFont="1" applyBorder="1" applyAlignment="1" applyProtection="1">
      <alignment horizontal="left" wrapText="1"/>
    </xf>
    <xf numFmtId="0" fontId="3" fillId="0" borderId="24" xfId="0" applyFont="1" applyBorder="1" applyAlignment="1" applyProtection="1">
      <alignment horizontal="left" wrapText="1"/>
    </xf>
    <xf numFmtId="0" fontId="3" fillId="0" borderId="10" xfId="0" applyFont="1" applyBorder="1" applyAlignment="1" applyProtection="1">
      <alignment horizontal="left" wrapText="1"/>
    </xf>
    <xf numFmtId="0" fontId="4" fillId="0" borderId="25" xfId="0" applyFont="1" applyBorder="1" applyAlignment="1" applyProtection="1">
      <alignment horizontal="left" wrapText="1"/>
    </xf>
    <xf numFmtId="0" fontId="4" fillId="0" borderId="27" xfId="0" applyFont="1" applyBorder="1" applyAlignment="1" applyProtection="1">
      <alignment horizontal="left" wrapText="1"/>
    </xf>
    <xf numFmtId="8" fontId="4" fillId="0" borderId="10" xfId="0" applyNumberFormat="1" applyFont="1" applyBorder="1" applyAlignment="1" applyProtection="1">
      <alignment horizontal="center"/>
    </xf>
    <xf numFmtId="8" fontId="4" fillId="0" borderId="12" xfId="0" applyNumberFormat="1" applyFont="1" applyBorder="1" applyAlignment="1" applyProtection="1">
      <alignment horizontal="center"/>
    </xf>
    <xf numFmtId="8" fontId="4" fillId="0" borderId="6" xfId="0" applyNumberFormat="1" applyFont="1" applyBorder="1" applyAlignment="1" applyProtection="1">
      <alignment horizontal="center"/>
    </xf>
    <xf numFmtId="0" fontId="4" fillId="0" borderId="15" xfId="0" applyFont="1" applyBorder="1" applyAlignment="1" applyProtection="1">
      <alignment horizontal="center"/>
    </xf>
    <xf numFmtId="0" fontId="3" fillId="0" borderId="17" xfId="0" applyFont="1" applyBorder="1" applyAlignment="1" applyProtection="1">
      <alignment horizontal="left" wrapText="1"/>
    </xf>
    <xf numFmtId="0" fontId="3" fillId="0" borderId="11" xfId="0" applyFont="1" applyBorder="1" applyAlignment="1" applyProtection="1">
      <alignment horizontal="left" wrapText="1"/>
    </xf>
    <xf numFmtId="0" fontId="3" fillId="0" borderId="21" xfId="0" applyFont="1" applyBorder="1" applyAlignment="1" applyProtection="1">
      <alignment horizontal="left" wrapText="1"/>
    </xf>
    <xf numFmtId="0" fontId="4" fillId="0" borderId="46" xfId="0" applyFont="1" applyBorder="1" applyAlignment="1" applyProtection="1">
      <alignment horizontal="left" wrapText="1"/>
    </xf>
    <xf numFmtId="0" fontId="3" fillId="0" borderId="47" xfId="0" applyFont="1" applyBorder="1" applyAlignment="1" applyProtection="1">
      <alignment horizontal="left"/>
    </xf>
    <xf numFmtId="0" fontId="1" fillId="0" borderId="24" xfId="0" applyFont="1" applyBorder="1" applyAlignment="1" applyProtection="1">
      <alignment horizontal="left" vertical="center" wrapText="1"/>
    </xf>
    <xf numFmtId="0" fontId="8" fillId="0" borderId="10" xfId="0" applyFont="1" applyBorder="1" applyAlignment="1" applyProtection="1">
      <alignment horizontal="left" vertical="center"/>
    </xf>
    <xf numFmtId="0" fontId="3" fillId="0" borderId="54" xfId="0" applyFont="1" applyBorder="1" applyAlignment="1" applyProtection="1">
      <alignment horizontal="left" wrapText="1"/>
    </xf>
    <xf numFmtId="0" fontId="3" fillId="0" borderId="51" xfId="0" applyFont="1" applyBorder="1" applyAlignment="1" applyProtection="1">
      <alignment horizontal="left" wrapText="1"/>
    </xf>
    <xf numFmtId="0" fontId="3" fillId="0" borderId="43" xfId="0" applyFont="1" applyBorder="1" applyAlignment="1" applyProtection="1">
      <alignment horizontal="left" wrapText="1"/>
    </xf>
    <xf numFmtId="8" fontId="3" fillId="0" borderId="42" xfId="0" applyNumberFormat="1" applyFont="1" applyBorder="1" applyAlignment="1" applyProtection="1">
      <alignment horizontal="center"/>
    </xf>
    <xf numFmtId="8" fontId="3" fillId="0" borderId="43" xfId="0" applyNumberFormat="1" applyFont="1" applyBorder="1" applyAlignment="1" applyProtection="1">
      <alignment horizontal="center"/>
    </xf>
    <xf numFmtId="8" fontId="4" fillId="0" borderId="42" xfId="0" applyNumberFormat="1" applyFont="1" applyBorder="1" applyAlignment="1" applyProtection="1">
      <alignment horizontal="center"/>
    </xf>
    <xf numFmtId="8" fontId="4" fillId="0" borderId="52" xfId="0" applyNumberFormat="1" applyFont="1" applyBorder="1" applyAlignment="1" applyProtection="1">
      <alignment horizontal="center"/>
    </xf>
    <xf numFmtId="0" fontId="3" fillId="0" borderId="38" xfId="0" applyFont="1" applyBorder="1" applyAlignment="1" applyProtection="1">
      <alignment horizontal="center"/>
    </xf>
    <xf numFmtId="0" fontId="3" fillId="0" borderId="39" xfId="0" applyFont="1" applyBorder="1" applyAlignment="1" applyProtection="1">
      <alignment horizontal="center"/>
    </xf>
    <xf numFmtId="0" fontId="3" fillId="0" borderId="53" xfId="0" applyFont="1" applyBorder="1" applyAlignment="1" applyProtection="1">
      <alignment horizontal="center"/>
    </xf>
    <xf numFmtId="0" fontId="9" fillId="0" borderId="0" xfId="0" applyFont="1" applyBorder="1" applyAlignment="1" applyProtection="1">
      <alignment wrapText="1"/>
      <protection locked="0"/>
    </xf>
    <xf numFmtId="2" fontId="3" fillId="0" borderId="10" xfId="0" applyNumberFormat="1" applyFont="1" applyBorder="1" applyAlignment="1" applyProtection="1">
      <alignment horizontal="center" vertical="center"/>
      <protection locked="0"/>
    </xf>
    <xf numFmtId="2" fontId="3" fillId="0" borderId="6" xfId="0" applyNumberFormat="1" applyFont="1" applyBorder="1" applyAlignment="1" applyProtection="1">
      <alignment horizontal="center" vertical="center"/>
      <protection locked="0"/>
    </xf>
    <xf numFmtId="8" fontId="3" fillId="0" borderId="0" xfId="0" applyNumberFormat="1" applyFont="1" applyBorder="1" applyAlignment="1" applyProtection="1">
      <alignment vertical="center"/>
      <protection locked="0"/>
    </xf>
    <xf numFmtId="2" fontId="3" fillId="0" borderId="31" xfId="0" applyNumberFormat="1" applyFont="1" applyBorder="1" applyAlignment="1" applyProtection="1">
      <alignment horizontal="center" vertical="center"/>
      <protection locked="0"/>
    </xf>
    <xf numFmtId="2" fontId="3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8" xfId="0" applyFont="1" applyFill="1" applyBorder="1" applyAlignment="1" applyProtection="1">
      <alignment horizontal="center" vertical="top"/>
    </xf>
    <xf numFmtId="0" fontId="10" fillId="0" borderId="20" xfId="0" applyFont="1" applyFill="1" applyBorder="1" applyAlignment="1" applyProtection="1">
      <alignment horizontal="center" vertical="top"/>
    </xf>
    <xf numFmtId="0" fontId="3" fillId="0" borderId="0" xfId="0" applyFont="1" applyBorder="1" applyAlignment="1" applyProtection="1">
      <alignment horizontal="left"/>
    </xf>
    <xf numFmtId="8" fontId="3" fillId="0" borderId="0" xfId="0" applyNumberFormat="1" applyFont="1" applyBorder="1" applyAlignment="1" applyProtection="1">
      <alignment horizontal="center" vertical="center" wrapText="1"/>
    </xf>
    <xf numFmtId="0" fontId="9" fillId="0" borderId="0" xfId="0" applyFont="1" applyBorder="1" applyAlignment="1" applyProtection="1">
      <alignment wrapText="1"/>
    </xf>
    <xf numFmtId="0" fontId="4" fillId="0" borderId="0" xfId="0" applyFont="1" applyBorder="1" applyAlignment="1" applyProtection="1">
      <alignment horizontal="center"/>
    </xf>
    <xf numFmtId="0" fontId="3" fillId="0" borderId="24" xfId="0" applyFont="1" applyBorder="1" applyAlignment="1" applyProtection="1">
      <alignment horizontal="left"/>
    </xf>
    <xf numFmtId="0" fontId="3" fillId="0" borderId="10" xfId="0" applyFont="1" applyBorder="1" applyAlignment="1" applyProtection="1">
      <alignment horizontal="left"/>
    </xf>
    <xf numFmtId="0" fontId="10" fillId="0" borderId="36" xfId="0" applyFont="1" applyBorder="1" applyAlignment="1" applyProtection="1">
      <alignment horizontal="center" vertical="top"/>
    </xf>
    <xf numFmtId="0" fontId="10" fillId="0" borderId="35" xfId="0" applyFont="1" applyBorder="1" applyAlignment="1" applyProtection="1">
      <alignment horizontal="center" vertical="top"/>
    </xf>
    <xf numFmtId="8" fontId="3" fillId="0" borderId="1" xfId="0" applyNumberFormat="1" applyFont="1" applyBorder="1" applyAlignment="1" applyProtection="1">
      <alignment horizontal="center" vertical="center" wrapText="1"/>
    </xf>
    <xf numFmtId="0" fontId="10" fillId="0" borderId="37" xfId="0" applyFont="1" applyBorder="1" applyAlignment="1" applyProtection="1">
      <alignment horizontal="center" vertical="top"/>
    </xf>
    <xf numFmtId="8" fontId="3" fillId="0" borderId="0" xfId="0" applyNumberFormat="1" applyFont="1" applyBorder="1" applyAlignment="1" applyProtection="1">
      <alignment horizontal="center" vertical="center"/>
    </xf>
    <xf numFmtId="8" fontId="3" fillId="0" borderId="1" xfId="0" applyNumberFormat="1" applyFont="1" applyBorder="1" applyAlignment="1" applyProtection="1">
      <alignment horizontal="center" vertical="center"/>
    </xf>
    <xf numFmtId="8" fontId="3" fillId="0" borderId="13" xfId="0" applyNumberFormat="1" applyFont="1" applyBorder="1" applyAlignment="1" applyProtection="1">
      <alignment horizontal="center" vertical="center"/>
    </xf>
    <xf numFmtId="0" fontId="14" fillId="0" borderId="0" xfId="0" applyFont="1" applyAlignment="1" applyProtection="1">
      <alignment horizontal="center"/>
    </xf>
    <xf numFmtId="0" fontId="14" fillId="0" borderId="0" xfId="0" applyFont="1" applyAlignment="1" applyProtection="1">
      <alignment horizontal="left"/>
    </xf>
    <xf numFmtId="0" fontId="19" fillId="0" borderId="0" xfId="0" applyFont="1" applyAlignment="1" applyProtection="1">
      <alignment horizontal="left"/>
    </xf>
    <xf numFmtId="0" fontId="20" fillId="0" borderId="0" xfId="0" applyFont="1" applyProtection="1"/>
    <xf numFmtId="0" fontId="2" fillId="0" borderId="0" xfId="0" applyFont="1" applyBorder="1" applyProtection="1"/>
    <xf numFmtId="0" fontId="2" fillId="0" borderId="0" xfId="0" applyFont="1" applyProtection="1"/>
    <xf numFmtId="0" fontId="21" fillId="0" borderId="0" xfId="0" applyFont="1" applyAlignment="1" applyProtection="1">
      <alignment horizontal="left"/>
    </xf>
    <xf numFmtId="0" fontId="21" fillId="0" borderId="0" xfId="0" applyFont="1" applyAlignment="1" applyProtection="1">
      <alignment horizontal="center"/>
    </xf>
    <xf numFmtId="0" fontId="11" fillId="0" borderId="2" xfId="0" applyFont="1" applyBorder="1" applyProtection="1"/>
    <xf numFmtId="0" fontId="2" fillId="0" borderId="9" xfId="0" applyFont="1" applyBorder="1" applyProtection="1"/>
    <xf numFmtId="0" fontId="2" fillId="0" borderId="3" xfId="0" applyFont="1" applyBorder="1" applyProtection="1"/>
    <xf numFmtId="0" fontId="11" fillId="0" borderId="1" xfId="0" applyFont="1" applyBorder="1" applyProtection="1"/>
    <xf numFmtId="0" fontId="2" fillId="0" borderId="1" xfId="0" applyFont="1" applyBorder="1" applyAlignment="1" applyProtection="1"/>
    <xf numFmtId="0" fontId="2" fillId="0" borderId="1" xfId="0" applyFont="1" applyBorder="1" applyProtection="1"/>
    <xf numFmtId="44" fontId="2" fillId="0" borderId="1" xfId="1" applyFont="1" applyBorder="1" applyProtection="1"/>
    <xf numFmtId="0" fontId="2" fillId="0" borderId="1" xfId="0" applyFont="1" applyBorder="1" applyAlignment="1" applyProtection="1">
      <alignment wrapText="1"/>
    </xf>
    <xf numFmtId="0" fontId="11" fillId="0" borderId="1" xfId="0" applyFont="1" applyBorder="1" applyAlignment="1" applyProtection="1"/>
    <xf numFmtId="1" fontId="2" fillId="0" borderId="1" xfId="0" applyNumberFormat="1" applyFont="1" applyBorder="1" applyProtection="1"/>
    <xf numFmtId="0" fontId="24" fillId="0" borderId="2" xfId="0" applyFont="1" applyBorder="1" applyAlignment="1" applyProtection="1">
      <alignment horizontal="left"/>
    </xf>
    <xf numFmtId="0" fontId="24" fillId="0" borderId="9" xfId="0" applyFont="1" applyBorder="1" applyAlignment="1" applyProtection="1">
      <alignment horizontal="left"/>
    </xf>
    <xf numFmtId="0" fontId="24" fillId="0" borderId="3" xfId="0" applyFont="1" applyBorder="1" applyAlignment="1" applyProtection="1">
      <alignment horizontal="left"/>
    </xf>
    <xf numFmtId="44" fontId="24" fillId="0" borderId="1" xfId="1" applyFont="1" applyBorder="1" applyAlignment="1" applyProtection="1">
      <alignment horizontal="left"/>
    </xf>
    <xf numFmtId="0" fontId="24" fillId="0" borderId="0" xfId="0" applyFont="1" applyAlignment="1" applyProtection="1">
      <alignment horizontal="left"/>
    </xf>
    <xf numFmtId="0" fontId="8" fillId="0" borderId="0" xfId="0" applyFont="1" applyBorder="1" applyAlignment="1" applyProtection="1"/>
    <xf numFmtId="8" fontId="3" fillId="0" borderId="39" xfId="0" applyNumberFormat="1" applyFont="1" applyBorder="1" applyAlignment="1" applyProtection="1">
      <alignment horizontal="center"/>
    </xf>
    <xf numFmtId="0" fontId="3" fillId="0" borderId="39" xfId="0" applyFont="1" applyBorder="1" applyAlignment="1" applyProtection="1">
      <alignment horizontal="center"/>
      <protection locked="0"/>
    </xf>
    <xf numFmtId="8" fontId="4" fillId="0" borderId="39" xfId="0" applyNumberFormat="1" applyFont="1" applyBorder="1" applyAlignment="1" applyProtection="1">
      <alignment horizontal="center"/>
    </xf>
    <xf numFmtId="8" fontId="3" fillId="0" borderId="36" xfId="0" applyNumberFormat="1" applyFont="1" applyBorder="1" applyAlignment="1" applyProtection="1">
      <alignment horizontal="center" vertical="center" wrapText="1"/>
    </xf>
    <xf numFmtId="8" fontId="3" fillId="0" borderId="50" xfId="0" applyNumberFormat="1" applyFont="1" applyBorder="1" applyAlignment="1" applyProtection="1">
      <alignment horizontal="center" vertical="center"/>
    </xf>
    <xf numFmtId="8" fontId="3" fillId="0" borderId="44" xfId="0" applyNumberFormat="1" applyFont="1" applyBorder="1" applyAlignment="1" applyProtection="1">
      <alignment horizontal="center" vertical="center"/>
    </xf>
    <xf numFmtId="8" fontId="3" fillId="0" borderId="35" xfId="0" applyNumberFormat="1" applyFont="1" applyBorder="1" applyAlignment="1" applyProtection="1">
      <alignment horizontal="center" vertical="center"/>
    </xf>
    <xf numFmtId="8" fontId="3" fillId="0" borderId="37" xfId="0" applyNumberFormat="1" applyFont="1" applyBorder="1" applyAlignment="1" applyProtection="1">
      <alignment horizontal="center" vertical="center"/>
    </xf>
    <xf numFmtId="0" fontId="25" fillId="0" borderId="0" xfId="0" applyFont="1" applyAlignment="1" applyProtection="1">
      <alignment horizontal="left" wrapText="1"/>
    </xf>
    <xf numFmtId="0" fontId="27" fillId="0" borderId="0" xfId="0" applyFont="1" applyAlignment="1" applyProtection="1">
      <alignment horizontal="center"/>
    </xf>
    <xf numFmtId="0" fontId="0" fillId="0" borderId="51" xfId="0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9" xfId="0" applyFont="1" applyBorder="1" applyAlignment="1" applyProtection="1">
      <alignment horizontal="center"/>
      <protection locked="0"/>
    </xf>
    <xf numFmtId="0" fontId="25" fillId="0" borderId="0" xfId="0" applyFont="1" applyAlignment="1" applyProtection="1">
      <alignment wrapText="1"/>
    </xf>
    <xf numFmtId="0" fontId="11" fillId="0" borderId="1" xfId="0" applyFont="1" applyBorder="1" applyAlignment="1" applyProtection="1">
      <alignment horizontal="center" wrapText="1"/>
    </xf>
    <xf numFmtId="0" fontId="4" fillId="0" borderId="25" xfId="0" applyFont="1" applyBorder="1" applyAlignment="1" applyProtection="1">
      <alignment horizontal="left" vertical="center" wrapText="1"/>
    </xf>
    <xf numFmtId="0" fontId="3" fillId="0" borderId="1" xfId="0" applyFont="1" applyBorder="1" applyAlignment="1" applyProtection="1">
      <alignment horizontal="left" vertical="center"/>
    </xf>
    <xf numFmtId="0" fontId="4" fillId="0" borderId="25" xfId="0" applyFont="1" applyBorder="1" applyAlignment="1" applyProtection="1">
      <alignment horizontal="left" vertical="top" wrapText="1"/>
    </xf>
    <xf numFmtId="0" fontId="3" fillId="0" borderId="1" xfId="0" applyFont="1" applyBorder="1" applyAlignment="1" applyProtection="1">
      <alignment horizontal="left" vertical="top"/>
    </xf>
    <xf numFmtId="0" fontId="4" fillId="0" borderId="25" xfId="0" applyFont="1" applyBorder="1" applyAlignment="1" applyProtection="1">
      <alignment vertical="top" wrapText="1"/>
    </xf>
    <xf numFmtId="0" fontId="3" fillId="0" borderId="1" xfId="0" applyFont="1" applyBorder="1" applyAlignment="1" applyProtection="1">
      <alignment vertical="top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8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12" Type="http://schemas.openxmlformats.org/officeDocument/2006/relationships/image" Target="../media/image27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5" Type="http://schemas.openxmlformats.org/officeDocument/2006/relationships/image" Target="../media/image1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13" Type="http://schemas.openxmlformats.org/officeDocument/2006/relationships/image" Target="../media/image38.png"/><Relationship Id="rId3" Type="http://schemas.openxmlformats.org/officeDocument/2006/relationships/image" Target="../media/image6.png"/><Relationship Id="rId7" Type="http://schemas.openxmlformats.org/officeDocument/2006/relationships/image" Target="../media/image34.png"/><Relationship Id="rId12" Type="http://schemas.openxmlformats.org/officeDocument/2006/relationships/image" Target="../media/image15.png"/><Relationship Id="rId2" Type="http://schemas.openxmlformats.org/officeDocument/2006/relationships/image" Target="../media/image5.png"/><Relationship Id="rId16" Type="http://schemas.openxmlformats.org/officeDocument/2006/relationships/image" Target="../media/image1.png"/><Relationship Id="rId1" Type="http://schemas.openxmlformats.org/officeDocument/2006/relationships/image" Target="../media/image30.png"/><Relationship Id="rId6" Type="http://schemas.openxmlformats.org/officeDocument/2006/relationships/image" Target="../media/image33.png"/><Relationship Id="rId11" Type="http://schemas.openxmlformats.org/officeDocument/2006/relationships/image" Target="../media/image13.png"/><Relationship Id="rId5" Type="http://schemas.openxmlformats.org/officeDocument/2006/relationships/image" Target="../media/image32.png"/><Relationship Id="rId15" Type="http://schemas.openxmlformats.org/officeDocument/2006/relationships/image" Target="../media/image40.png"/><Relationship Id="rId10" Type="http://schemas.openxmlformats.org/officeDocument/2006/relationships/image" Target="../media/image37.png"/><Relationship Id="rId4" Type="http://schemas.openxmlformats.org/officeDocument/2006/relationships/image" Target="../media/image31.png"/><Relationship Id="rId9" Type="http://schemas.openxmlformats.org/officeDocument/2006/relationships/image" Target="../media/image36.png"/><Relationship Id="rId14" Type="http://schemas.openxmlformats.org/officeDocument/2006/relationships/image" Target="../media/image3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13.png"/><Relationship Id="rId1" Type="http://schemas.openxmlformats.org/officeDocument/2006/relationships/image" Target="../media/image16.png"/><Relationship Id="rId6" Type="http://schemas.openxmlformats.org/officeDocument/2006/relationships/image" Target="../media/image1.png"/><Relationship Id="rId5" Type="http://schemas.openxmlformats.org/officeDocument/2006/relationships/image" Target="../media/image43.png"/><Relationship Id="rId4" Type="http://schemas.openxmlformats.org/officeDocument/2006/relationships/image" Target="../media/image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514350</xdr:colOff>
      <xdr:row>5</xdr:row>
      <xdr:rowOff>38100</xdr:rowOff>
    </xdr:from>
    <xdr:to>
      <xdr:col>6</xdr:col>
      <xdr:colOff>214993</xdr:colOff>
      <xdr:row>11</xdr:row>
      <xdr:rowOff>93024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435501-37A8-4B8A-AD8C-2EF9F83536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850" b="81602"/>
        <a:stretch/>
      </xdr:blipFill>
      <xdr:spPr>
        <a:xfrm>
          <a:off x="3800475" y="1095375"/>
          <a:ext cx="1319893" cy="14836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331908</xdr:colOff>
      <xdr:row>0</xdr:row>
      <xdr:rowOff>20695</xdr:rowOff>
    </xdr:from>
    <xdr:to>
      <xdr:col>3</xdr:col>
      <xdr:colOff>58402</xdr:colOff>
      <xdr:row>6</xdr:row>
      <xdr:rowOff>113364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90ADBC-C9C6-4030-B141-E3C718C4B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6" t="-168" r="72800" b="81942"/>
        <a:stretch/>
      </xdr:blipFill>
      <xdr:spPr>
        <a:xfrm>
          <a:off x="370008" y="20695"/>
          <a:ext cx="1021894" cy="1178519"/>
        </a:xfrm>
        <a:prstGeom prst="rect">
          <a:avLst/>
        </a:prstGeom>
      </xdr:spPr>
    </xdr:pic>
    <xdr:clientData/>
  </xdr:twoCellAnchor>
  <xdr:twoCellAnchor editAs="oneCell">
    <xdr:from>
      <xdr:col>1</xdr:col>
      <xdr:colOff>112712</xdr:colOff>
      <xdr:row>10</xdr:row>
      <xdr:rowOff>103303</xdr:rowOff>
    </xdr:from>
    <xdr:to>
      <xdr:col>1</xdr:col>
      <xdr:colOff>506411</xdr:colOff>
      <xdr:row>12</xdr:row>
      <xdr:rowOff>132737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1CF6892-57F4-47DA-95DB-C3DC590D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12" y="1970203"/>
          <a:ext cx="393699" cy="391384"/>
        </a:xfrm>
        <a:prstGeom prst="rect">
          <a:avLst/>
        </a:prstGeom>
      </xdr:spPr>
    </xdr:pic>
    <xdr:clientData/>
  </xdr:twoCellAnchor>
  <xdr:twoCellAnchor editAs="oneCell">
    <xdr:from>
      <xdr:col>1</xdr:col>
      <xdr:colOff>144462</xdr:colOff>
      <xdr:row>15</xdr:row>
      <xdr:rowOff>144462</xdr:rowOff>
    </xdr:from>
    <xdr:to>
      <xdr:col>1</xdr:col>
      <xdr:colOff>465351</xdr:colOff>
      <xdr:row>17</xdr:row>
      <xdr:rowOff>93050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4828341-DC48-4204-AE70-AA807B50D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" y="2944812"/>
          <a:ext cx="320889" cy="310538"/>
        </a:xfrm>
        <a:prstGeom prst="rect">
          <a:avLst/>
        </a:prstGeom>
      </xdr:spPr>
    </xdr:pic>
    <xdr:clientData/>
  </xdr:twoCellAnchor>
  <xdr:twoCellAnchor editAs="oneCell">
    <xdr:from>
      <xdr:col>1</xdr:col>
      <xdr:colOff>169862</xdr:colOff>
      <xdr:row>20</xdr:row>
      <xdr:rowOff>87313</xdr:rowOff>
    </xdr:from>
    <xdr:to>
      <xdr:col>1</xdr:col>
      <xdr:colOff>381000</xdr:colOff>
      <xdr:row>21</xdr:row>
      <xdr:rowOff>125232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A11CE28-05E4-41F0-AA84-C51652E10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62" y="3811588"/>
          <a:ext cx="211138" cy="218894"/>
        </a:xfrm>
        <a:prstGeom prst="rect">
          <a:avLst/>
        </a:prstGeom>
      </xdr:spPr>
    </xdr:pic>
    <xdr:clientData/>
  </xdr:twoCellAnchor>
  <xdr:twoCellAnchor editAs="oneCell">
    <xdr:from>
      <xdr:col>1</xdr:col>
      <xdr:colOff>138112</xdr:colOff>
      <xdr:row>22</xdr:row>
      <xdr:rowOff>68262</xdr:rowOff>
    </xdr:from>
    <xdr:to>
      <xdr:col>1</xdr:col>
      <xdr:colOff>418488</xdr:colOff>
      <xdr:row>23</xdr:row>
      <xdr:rowOff>24788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4D68786-4D80-45BC-9C2D-D22FD9E2C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" y="4164012"/>
          <a:ext cx="275614" cy="272439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142874</xdr:colOff>
      <xdr:row>26</xdr:row>
      <xdr:rowOff>102282</xdr:rowOff>
    </xdr:from>
    <xdr:to>
      <xdr:col>1</xdr:col>
      <xdr:colOff>468312</xdr:colOff>
      <xdr:row>28</xdr:row>
      <xdr:rowOff>35902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5272491-DCE2-4BEF-BEEA-08B35FD48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" y="4955269"/>
          <a:ext cx="325438" cy="290808"/>
        </a:xfrm>
        <a:prstGeom prst="rect">
          <a:avLst/>
        </a:prstGeom>
      </xdr:spPr>
    </xdr:pic>
    <xdr:clientData/>
  </xdr:twoCellAnchor>
  <xdr:twoCellAnchor editAs="oneCell">
    <xdr:from>
      <xdr:col>1</xdr:col>
      <xdr:colOff>125413</xdr:colOff>
      <xdr:row>31</xdr:row>
      <xdr:rowOff>125412</xdr:rowOff>
    </xdr:from>
    <xdr:to>
      <xdr:col>1</xdr:col>
      <xdr:colOff>504830</xdr:colOff>
      <xdr:row>33</xdr:row>
      <xdr:rowOff>113431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7CEFE82-023A-468D-B778-EE1E2C5AA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513" y="5897562"/>
          <a:ext cx="379417" cy="349969"/>
        </a:xfrm>
        <a:prstGeom prst="rect">
          <a:avLst/>
        </a:prstGeom>
      </xdr:spPr>
    </xdr:pic>
    <xdr:clientData/>
  </xdr:twoCellAnchor>
  <xdr:twoCellAnchor editAs="oneCell">
    <xdr:from>
      <xdr:col>1</xdr:col>
      <xdr:colOff>322384</xdr:colOff>
      <xdr:row>36</xdr:row>
      <xdr:rowOff>158244</xdr:rowOff>
    </xdr:from>
    <xdr:to>
      <xdr:col>1</xdr:col>
      <xdr:colOff>581024</xdr:colOff>
      <xdr:row>37</xdr:row>
      <xdr:rowOff>217276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B7217AB-6521-4A79-AB6D-CE081BF8C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72" y="6873369"/>
          <a:ext cx="258640" cy="241595"/>
        </a:xfrm>
        <a:prstGeom prst="rect">
          <a:avLst/>
        </a:prstGeom>
      </xdr:spPr>
    </xdr:pic>
    <xdr:clientData/>
  </xdr:twoCellAnchor>
  <xdr:twoCellAnchor editAs="oneCell">
    <xdr:from>
      <xdr:col>1</xdr:col>
      <xdr:colOff>65572</xdr:colOff>
      <xdr:row>36</xdr:row>
      <xdr:rowOff>120530</xdr:rowOff>
    </xdr:from>
    <xdr:to>
      <xdr:col>1</xdr:col>
      <xdr:colOff>287945</xdr:colOff>
      <xdr:row>37</xdr:row>
      <xdr:rowOff>197715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D1BB796-1B41-442D-8DBE-75F00E8BF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5260" y="6835655"/>
          <a:ext cx="222373" cy="259748"/>
        </a:xfrm>
        <a:prstGeom prst="rect">
          <a:avLst/>
        </a:prstGeom>
      </xdr:spPr>
    </xdr:pic>
    <xdr:clientData/>
  </xdr:twoCellAnchor>
  <xdr:twoCellAnchor editAs="oneCell">
    <xdr:from>
      <xdr:col>1</xdr:col>
      <xdr:colOff>136646</xdr:colOff>
      <xdr:row>40</xdr:row>
      <xdr:rowOff>100011</xdr:rowOff>
    </xdr:from>
    <xdr:to>
      <xdr:col>1</xdr:col>
      <xdr:colOff>476405</xdr:colOff>
      <xdr:row>42</xdr:row>
      <xdr:rowOff>87933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18D4F41-FB2D-4A85-89CF-4748BBFB3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08" y="7515223"/>
          <a:ext cx="334997" cy="345110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45</xdr:row>
      <xdr:rowOff>190500</xdr:rowOff>
    </xdr:from>
    <xdr:to>
      <xdr:col>1</xdr:col>
      <xdr:colOff>592387</xdr:colOff>
      <xdr:row>48</xdr:row>
      <xdr:rowOff>84978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1B81BB1-B1F9-47C7-89B1-A8A943366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27" y="8524875"/>
          <a:ext cx="585060" cy="580277"/>
        </a:xfrm>
        <a:prstGeom prst="rect">
          <a:avLst/>
        </a:prstGeom>
      </xdr:spPr>
    </xdr:pic>
    <xdr:clientData/>
  </xdr:twoCellAnchor>
  <xdr:oneCellAnchor>
    <xdr:from>
      <xdr:col>12</xdr:col>
      <xdr:colOff>131517</xdr:colOff>
      <xdr:row>21</xdr:row>
      <xdr:rowOff>7937</xdr:rowOff>
    </xdr:from>
    <xdr:ext cx="367850" cy="347109"/>
    <xdr:pic>
      <xdr:nvPicPr>
        <xdr:cNvPr id="16" name="Picture 15">
          <a:extLst>
            <a:ext uri="{FF2B5EF4-FFF2-40B4-BE49-F238E27FC236}">
              <a16:creationId xmlns:a16="http://schemas.microsoft.com/office/drawing/2014/main" id="{919FF943-3F21-42E9-B7D3-8D4B871AD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892" y="3937000"/>
          <a:ext cx="367850" cy="347109"/>
        </a:xfrm>
        <a:prstGeom prst="rect">
          <a:avLst/>
        </a:prstGeom>
      </xdr:spPr>
    </xdr:pic>
    <xdr:clientData/>
  </xdr:oneCellAnchor>
  <xdr:oneCellAnchor>
    <xdr:from>
      <xdr:col>12</xdr:col>
      <xdr:colOff>106361</xdr:colOff>
      <xdr:row>16</xdr:row>
      <xdr:rowOff>102577</xdr:rowOff>
    </xdr:from>
    <xdr:ext cx="426888" cy="378189"/>
    <xdr:pic>
      <xdr:nvPicPr>
        <xdr:cNvPr id="17" name="Picture 16">
          <a:extLst>
            <a:ext uri="{FF2B5EF4-FFF2-40B4-BE49-F238E27FC236}">
              <a16:creationId xmlns:a16="http://schemas.microsoft.com/office/drawing/2014/main" id="{74A9D740-9C3F-4B84-877A-7820EC0B1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511" y="3083902"/>
          <a:ext cx="426888" cy="378189"/>
        </a:xfrm>
        <a:prstGeom prst="rect">
          <a:avLst/>
        </a:prstGeom>
      </xdr:spPr>
    </xdr:pic>
    <xdr:clientData/>
  </xdr:oneCellAnchor>
  <xdr:twoCellAnchor>
    <xdr:from>
      <xdr:col>18</xdr:col>
      <xdr:colOff>123824</xdr:colOff>
      <xdr:row>10</xdr:row>
      <xdr:rowOff>176820</xdr:rowOff>
    </xdr:from>
    <xdr:to>
      <xdr:col>20</xdr:col>
      <xdr:colOff>574306</xdr:colOff>
      <xdr:row>22</xdr:row>
      <xdr:rowOff>79375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C1C05076-E4CE-4EEE-ACAC-5AA9CD2618E2}"/>
            </a:ext>
          </a:extLst>
        </xdr:cNvPr>
        <xdr:cNvSpPr txBox="1"/>
      </xdr:nvSpPr>
      <xdr:spPr>
        <a:xfrm>
          <a:off x="10593387" y="2058008"/>
          <a:ext cx="1752232" cy="21409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AU" sz="700"/>
            <a:t>Each box ordered comes with 1</a:t>
          </a:r>
          <a:r>
            <a:rPr lang="en-AU" sz="700" baseline="0"/>
            <a:t> item</a:t>
          </a:r>
          <a:r>
            <a:rPr lang="en-AU" sz="700"/>
            <a:t> from</a:t>
          </a:r>
          <a:r>
            <a:rPr lang="en-AU" sz="700" baseline="0"/>
            <a:t> each of the sections (4 items in total per box).</a:t>
          </a:r>
        </a:p>
        <a:p>
          <a:pPr algn="l"/>
          <a:endParaRPr lang="en-AU" sz="700" baseline="0"/>
        </a:p>
        <a:p>
          <a:pPr algn="l"/>
          <a:r>
            <a:rPr lang="en-AU" sz="700" b="1" baseline="0"/>
            <a:t>Box contents:</a:t>
          </a:r>
        </a:p>
        <a:p>
          <a:pPr algn="l"/>
          <a:r>
            <a:rPr lang="en-AU" sz="700" baseline="0"/>
            <a:t>    - 1 x Croissant or Brekky Roll</a:t>
          </a:r>
        </a:p>
        <a:p>
          <a:pPr algn="l"/>
          <a:r>
            <a:rPr lang="en-AU" sz="700" baseline="0"/>
            <a:t>    - 1 x Sweet Treat</a:t>
          </a:r>
        </a:p>
        <a:p>
          <a:pPr algn="l"/>
          <a:r>
            <a:rPr lang="en-AU" sz="700" baseline="0"/>
            <a:t>    - 1 x </a:t>
          </a:r>
          <a:r>
            <a:rPr lang="en-AU" sz="700" baseline="0">
              <a:solidFill>
                <a:sysClr val="windowText" lastClr="000000"/>
              </a:solidFill>
            </a:rPr>
            <a:t>Cold Pressed Juice</a:t>
          </a:r>
        </a:p>
        <a:p>
          <a:pPr algn="l"/>
          <a:r>
            <a:rPr lang="en-AU" sz="700" baseline="0"/>
            <a:t>    - 1 x Fruit Cup </a:t>
          </a:r>
        </a:p>
        <a:p>
          <a:pPr algn="l"/>
          <a:endParaRPr lang="en-AU" sz="700" baseline="0"/>
        </a:p>
        <a:p>
          <a:pPr algn="l"/>
          <a:r>
            <a:rPr lang="en-AU" sz="700" baseline="0"/>
            <a:t>The selection will be a mixed selection with 20% vegetarian. </a:t>
          </a:r>
        </a:p>
        <a:p>
          <a:pPr algn="l"/>
          <a:endParaRPr lang="en-AU" sz="700" baseline="0"/>
        </a:p>
        <a:p>
          <a:pPr algn="l"/>
          <a:r>
            <a:rPr lang="en-AU" sz="700" baseline="0"/>
            <a:t>If you have specific request for certain items only, please delete or cross out the ones you do not want included in your order.</a:t>
          </a:r>
        </a:p>
        <a:p>
          <a:pPr algn="l"/>
          <a:endParaRPr lang="en-AU" sz="700" baseline="0"/>
        </a:p>
        <a:p>
          <a:pPr algn="l"/>
          <a:endParaRPr lang="en-AU" sz="700"/>
        </a:p>
      </xdr:txBody>
    </xdr:sp>
    <xdr:clientData/>
  </xdr:twoCellAnchor>
  <xdr:twoCellAnchor editAs="oneCell">
    <xdr:from>
      <xdr:col>12</xdr:col>
      <xdr:colOff>19049</xdr:colOff>
      <xdr:row>0</xdr:row>
      <xdr:rowOff>17461</xdr:rowOff>
    </xdr:from>
    <xdr:to>
      <xdr:col>20</xdr:col>
      <xdr:colOff>523875</xdr:colOff>
      <xdr:row>7</xdr:row>
      <xdr:rowOff>20637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25CCB6F-DBB7-4D39-B679-FF612905DB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5" r="6245" b="84818"/>
        <a:stretch/>
      </xdr:blipFill>
      <xdr:spPr>
        <a:xfrm>
          <a:off x="6194424" y="17461"/>
          <a:ext cx="5862639" cy="1276352"/>
        </a:xfrm>
        <a:prstGeom prst="rect">
          <a:avLst/>
        </a:prstGeom>
      </xdr:spPr>
    </xdr:pic>
    <xdr:clientData/>
  </xdr:twoCellAnchor>
  <xdr:twoCellAnchor editAs="oneCell">
    <xdr:from>
      <xdr:col>12</xdr:col>
      <xdr:colOff>21979</xdr:colOff>
      <xdr:row>12</xdr:row>
      <xdr:rowOff>17824</xdr:rowOff>
    </xdr:from>
    <xdr:to>
      <xdr:col>12</xdr:col>
      <xdr:colOff>302850</xdr:colOff>
      <xdr:row>13</xdr:row>
      <xdr:rowOff>106116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B9B1F5C-D09D-4101-87D1-683F6235C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965678">
          <a:off x="6198394" y="2263097"/>
          <a:ext cx="274030" cy="276109"/>
        </a:xfrm>
        <a:prstGeom prst="rect">
          <a:avLst/>
        </a:prstGeom>
      </xdr:spPr>
    </xdr:pic>
    <xdr:clientData/>
  </xdr:twoCellAnchor>
  <xdr:twoCellAnchor editAs="oneCell">
    <xdr:from>
      <xdr:col>12</xdr:col>
      <xdr:colOff>314324</xdr:colOff>
      <xdr:row>12</xdr:row>
      <xdr:rowOff>47626</xdr:rowOff>
    </xdr:from>
    <xdr:to>
      <xdr:col>12</xdr:col>
      <xdr:colOff>569475</xdr:colOff>
      <xdr:row>13</xdr:row>
      <xdr:rowOff>93050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A3C142B-1014-434F-A02B-AE399C23D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9699" y="2293939"/>
          <a:ext cx="255151" cy="2359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129268</xdr:colOff>
      <xdr:row>7</xdr:row>
      <xdr:rowOff>150174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50261AE-F5EE-4DD6-9877-A099B75172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1602"/>
        <a:stretch/>
      </xdr:blipFill>
      <xdr:spPr>
        <a:xfrm>
          <a:off x="0" y="0"/>
          <a:ext cx="5701393" cy="14836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176045</xdr:colOff>
      <xdr:row>0</xdr:row>
      <xdr:rowOff>55331</xdr:rowOff>
    </xdr:from>
    <xdr:to>
      <xdr:col>2</xdr:col>
      <xdr:colOff>551971</xdr:colOff>
      <xdr:row>6</xdr:row>
      <xdr:rowOff>152762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9673097-E11C-45F1-BF7A-C26335484A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6" t="-168" r="72800" b="81942"/>
        <a:stretch/>
      </xdr:blipFill>
      <xdr:spPr>
        <a:xfrm>
          <a:off x="210681" y="55331"/>
          <a:ext cx="1025358" cy="1183714"/>
        </a:xfrm>
        <a:prstGeom prst="rect">
          <a:avLst/>
        </a:prstGeom>
      </xdr:spPr>
    </xdr:pic>
    <xdr:clientData/>
  </xdr:twoCellAnchor>
  <xdr:oneCellAnchor>
    <xdr:from>
      <xdr:col>1</xdr:col>
      <xdr:colOff>136646</xdr:colOff>
      <xdr:row>22</xdr:row>
      <xdr:rowOff>100011</xdr:rowOff>
    </xdr:from>
    <xdr:ext cx="334997" cy="343412"/>
    <xdr:pic>
      <xdr:nvPicPr>
        <xdr:cNvPr id="94" name="Picture 93">
          <a:extLst>
            <a:ext uri="{FF2B5EF4-FFF2-40B4-BE49-F238E27FC236}">
              <a16:creationId xmlns:a16="http://schemas.microsoft.com/office/drawing/2014/main" id="{575F6D51-6B1E-4E35-A98A-7378617CB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043" y="7541600"/>
          <a:ext cx="334997" cy="343412"/>
        </a:xfrm>
        <a:prstGeom prst="rect">
          <a:avLst/>
        </a:prstGeom>
      </xdr:spPr>
    </xdr:pic>
    <xdr:clientData/>
  </xdr:oneCellAnchor>
  <xdr:oneCellAnchor>
    <xdr:from>
      <xdr:col>1</xdr:col>
      <xdr:colOff>322384</xdr:colOff>
      <xdr:row>14</xdr:row>
      <xdr:rowOff>113792</xdr:rowOff>
    </xdr:from>
    <xdr:ext cx="258640" cy="240873"/>
    <xdr:pic>
      <xdr:nvPicPr>
        <xdr:cNvPr id="98" name="Picture 97">
          <a:extLst>
            <a:ext uri="{FF2B5EF4-FFF2-40B4-BE49-F238E27FC236}">
              <a16:creationId xmlns:a16="http://schemas.microsoft.com/office/drawing/2014/main" id="{9292E37A-0802-4880-B933-F04EF20D2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19" y="11998061"/>
          <a:ext cx="258640" cy="240873"/>
        </a:xfrm>
        <a:prstGeom prst="rect">
          <a:avLst/>
        </a:prstGeom>
      </xdr:spPr>
    </xdr:pic>
    <xdr:clientData/>
  </xdr:oneCellAnchor>
  <xdr:oneCellAnchor>
    <xdr:from>
      <xdr:col>1</xdr:col>
      <xdr:colOff>322384</xdr:colOff>
      <xdr:row>10</xdr:row>
      <xdr:rowOff>157336</xdr:rowOff>
    </xdr:from>
    <xdr:ext cx="258640" cy="240873"/>
    <xdr:pic>
      <xdr:nvPicPr>
        <xdr:cNvPr id="100" name="Picture 99">
          <a:extLst>
            <a:ext uri="{FF2B5EF4-FFF2-40B4-BE49-F238E27FC236}">
              <a16:creationId xmlns:a16="http://schemas.microsoft.com/office/drawing/2014/main" id="{35CE142B-3758-47E3-9C78-B2D771E4F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205" y="2048729"/>
          <a:ext cx="258640" cy="240873"/>
        </a:xfrm>
        <a:prstGeom prst="rect">
          <a:avLst/>
        </a:prstGeom>
      </xdr:spPr>
    </xdr:pic>
    <xdr:clientData/>
  </xdr:oneCellAnchor>
  <xdr:oneCellAnchor>
    <xdr:from>
      <xdr:col>1</xdr:col>
      <xdr:colOff>65572</xdr:colOff>
      <xdr:row>10</xdr:row>
      <xdr:rowOff>123250</xdr:rowOff>
    </xdr:from>
    <xdr:ext cx="222373" cy="249502"/>
    <xdr:pic>
      <xdr:nvPicPr>
        <xdr:cNvPr id="101" name="Picture 100">
          <a:extLst>
            <a:ext uri="{FF2B5EF4-FFF2-40B4-BE49-F238E27FC236}">
              <a16:creationId xmlns:a16="http://schemas.microsoft.com/office/drawing/2014/main" id="{BA590422-9D0A-4DBC-926A-A886D929A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6393" y="2014643"/>
          <a:ext cx="222373" cy="249502"/>
        </a:xfrm>
        <a:prstGeom prst="rect">
          <a:avLst/>
        </a:prstGeom>
      </xdr:spPr>
    </xdr:pic>
    <xdr:clientData/>
  </xdr:oneCellAnchor>
  <xdr:twoCellAnchor editAs="oneCell">
    <xdr:from>
      <xdr:col>1</xdr:col>
      <xdr:colOff>14284</xdr:colOff>
      <xdr:row>14</xdr:row>
      <xdr:rowOff>183118</xdr:rowOff>
    </xdr:from>
    <xdr:to>
      <xdr:col>1</xdr:col>
      <xdr:colOff>192696</xdr:colOff>
      <xdr:row>15</xdr:row>
      <xdr:rowOff>161179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957E44BC-D508-4A64-BB15-21F440A7E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19" y="12067387"/>
          <a:ext cx="173650" cy="159903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14</xdr:row>
      <xdr:rowOff>14103</xdr:rowOff>
    </xdr:from>
    <xdr:to>
      <xdr:col>1</xdr:col>
      <xdr:colOff>268530</xdr:colOff>
      <xdr:row>15</xdr:row>
      <xdr:rowOff>10854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0DC7595-645D-4195-BAFE-C34FED04B3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" r="33204" b="54106"/>
        <a:stretch/>
      </xdr:blipFill>
      <xdr:spPr>
        <a:xfrm>
          <a:off x="43962" y="11898372"/>
          <a:ext cx="256441" cy="173831"/>
        </a:xfrm>
        <a:prstGeom prst="rect">
          <a:avLst/>
        </a:prstGeom>
      </xdr:spPr>
    </xdr:pic>
    <xdr:clientData/>
  </xdr:twoCellAnchor>
  <xdr:twoCellAnchor editAs="oneCell">
    <xdr:from>
      <xdr:col>1</xdr:col>
      <xdr:colOff>180607</xdr:colOff>
      <xdr:row>18</xdr:row>
      <xdr:rowOff>43961</xdr:rowOff>
    </xdr:from>
    <xdr:to>
      <xdr:col>1</xdr:col>
      <xdr:colOff>483506</xdr:colOff>
      <xdr:row>19</xdr:row>
      <xdr:rowOff>162414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938AD7A3-5FBC-4C84-B110-F1AA68F33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42" y="12690230"/>
          <a:ext cx="298137" cy="301625"/>
        </a:xfrm>
        <a:prstGeom prst="rect">
          <a:avLst/>
        </a:prstGeom>
      </xdr:spPr>
    </xdr:pic>
    <xdr:clientData/>
  </xdr:twoCellAnchor>
  <xdr:oneCellAnchor>
    <xdr:from>
      <xdr:col>1</xdr:col>
      <xdr:colOff>104774</xdr:colOff>
      <xdr:row>27</xdr:row>
      <xdr:rowOff>77995</xdr:rowOff>
    </xdr:from>
    <xdr:ext cx="436852" cy="416695"/>
    <xdr:pic>
      <xdr:nvPicPr>
        <xdr:cNvPr id="108" name="Picture 107">
          <a:extLst>
            <a:ext uri="{FF2B5EF4-FFF2-40B4-BE49-F238E27FC236}">
              <a16:creationId xmlns:a16="http://schemas.microsoft.com/office/drawing/2014/main" id="{CF158F5B-E6A2-43C4-A0C8-312960EC3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10" y="15508495"/>
          <a:ext cx="436852" cy="416695"/>
        </a:xfrm>
        <a:prstGeom prst="rect">
          <a:avLst/>
        </a:prstGeom>
      </xdr:spPr>
    </xdr:pic>
    <xdr:clientData/>
  </xdr:oneCellAnchor>
  <xdr:twoCellAnchor editAs="oneCell">
    <xdr:from>
      <xdr:col>1</xdr:col>
      <xdr:colOff>112569</xdr:colOff>
      <xdr:row>38</xdr:row>
      <xdr:rowOff>138545</xdr:rowOff>
    </xdr:from>
    <xdr:to>
      <xdr:col>1</xdr:col>
      <xdr:colOff>382010</xdr:colOff>
      <xdr:row>40</xdr:row>
      <xdr:rowOff>36621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0D7B6D9-B8E5-4182-B77F-536230A78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05" y="15577704"/>
          <a:ext cx="269441" cy="261759"/>
        </a:xfrm>
        <a:prstGeom prst="rect">
          <a:avLst/>
        </a:prstGeom>
      </xdr:spPr>
    </xdr:pic>
    <xdr:clientData/>
  </xdr:twoCellAnchor>
  <xdr:twoCellAnchor editAs="oneCell">
    <xdr:from>
      <xdr:col>1</xdr:col>
      <xdr:colOff>268433</xdr:colOff>
      <xdr:row>38</xdr:row>
      <xdr:rowOff>177943</xdr:rowOff>
    </xdr:from>
    <xdr:to>
      <xdr:col>1</xdr:col>
      <xdr:colOff>542636</xdr:colOff>
      <xdr:row>40</xdr:row>
      <xdr:rowOff>76019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811AA5B4-8B84-4697-89A9-280845F6E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69" y="15617102"/>
          <a:ext cx="269441" cy="25699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114298</xdr:colOff>
      <xdr:row>33</xdr:row>
      <xdr:rowOff>24225</xdr:rowOff>
    </xdr:from>
    <xdr:to>
      <xdr:col>1</xdr:col>
      <xdr:colOff>484909</xdr:colOff>
      <xdr:row>35</xdr:row>
      <xdr:rowOff>37487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D21CB447-86BE-4591-AD22-09C8D833C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34" y="15653884"/>
          <a:ext cx="370611" cy="372182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103909</xdr:colOff>
      <xdr:row>45</xdr:row>
      <xdr:rowOff>117253</xdr:rowOff>
    </xdr:from>
    <xdr:to>
      <xdr:col>1</xdr:col>
      <xdr:colOff>484909</xdr:colOff>
      <xdr:row>47</xdr:row>
      <xdr:rowOff>125991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2D7B343A-9D0F-46E5-B64F-7D509D168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45" y="17963639"/>
          <a:ext cx="381000" cy="372420"/>
        </a:xfrm>
        <a:prstGeom prst="rect">
          <a:avLst/>
        </a:prstGeom>
      </xdr:spPr>
    </xdr:pic>
    <xdr:clientData/>
  </xdr:twoCellAnchor>
  <xdr:twoCellAnchor editAs="oneCell">
    <xdr:from>
      <xdr:col>1</xdr:col>
      <xdr:colOff>22080</xdr:colOff>
      <xdr:row>43</xdr:row>
      <xdr:rowOff>10941</xdr:rowOff>
    </xdr:from>
    <xdr:to>
      <xdr:col>1</xdr:col>
      <xdr:colOff>325149</xdr:colOff>
      <xdr:row>44</xdr:row>
      <xdr:rowOff>131872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29ADAE74-0C14-4036-8AE7-267CC8259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16" y="17493646"/>
          <a:ext cx="298307" cy="298011"/>
        </a:xfrm>
        <a:prstGeom prst="rect">
          <a:avLst/>
        </a:prstGeom>
      </xdr:spPr>
    </xdr:pic>
    <xdr:clientData/>
  </xdr:twoCellAnchor>
  <xdr:twoCellAnchor editAs="oneCell">
    <xdr:from>
      <xdr:col>1</xdr:col>
      <xdr:colOff>319019</xdr:colOff>
      <xdr:row>43</xdr:row>
      <xdr:rowOff>128222</xdr:rowOff>
    </xdr:from>
    <xdr:to>
      <xdr:col>2</xdr:col>
      <xdr:colOff>1367</xdr:colOff>
      <xdr:row>45</xdr:row>
      <xdr:rowOff>77133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B109A704-FB8C-45E8-85EB-2B46ABFC2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6553794">
          <a:off x="353507" y="17611075"/>
          <a:ext cx="307831" cy="307535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0</xdr:row>
      <xdr:rowOff>0</xdr:rowOff>
    </xdr:from>
    <xdr:to>
      <xdr:col>9</xdr:col>
      <xdr:colOff>453984</xdr:colOff>
      <xdr:row>7</xdr:row>
      <xdr:rowOff>150174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11784DD-5892-48FD-935E-3B659DFB7F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1602"/>
        <a:stretch/>
      </xdr:blipFill>
      <xdr:spPr>
        <a:xfrm>
          <a:off x="17318" y="0"/>
          <a:ext cx="5701393" cy="14836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107390</xdr:colOff>
      <xdr:row>0</xdr:row>
      <xdr:rowOff>61516</xdr:rowOff>
    </xdr:from>
    <xdr:to>
      <xdr:col>2</xdr:col>
      <xdr:colOff>484985</xdr:colOff>
      <xdr:row>6</xdr:row>
      <xdr:rowOff>154185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8ECF30-7F61-4FFD-9E71-4CE07C4046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6" t="-168" r="72800" b="81942"/>
        <a:stretch/>
      </xdr:blipFill>
      <xdr:spPr>
        <a:xfrm>
          <a:off x="148211" y="61516"/>
          <a:ext cx="1019173" cy="1194848"/>
        </a:xfrm>
        <a:prstGeom prst="rect">
          <a:avLst/>
        </a:prstGeom>
      </xdr:spPr>
    </xdr:pic>
    <xdr:clientData/>
  </xdr:twoCellAnchor>
  <xdr:oneCellAnchor>
    <xdr:from>
      <xdr:col>1</xdr:col>
      <xdr:colOff>74898</xdr:colOff>
      <xdr:row>12</xdr:row>
      <xdr:rowOff>83559</xdr:rowOff>
    </xdr:from>
    <xdr:ext cx="384933" cy="403080"/>
    <xdr:pic>
      <xdr:nvPicPr>
        <xdr:cNvPr id="42" name="Picture 41">
          <a:extLst>
            <a:ext uri="{FF2B5EF4-FFF2-40B4-BE49-F238E27FC236}">
              <a16:creationId xmlns:a16="http://schemas.microsoft.com/office/drawing/2014/main" id="{D397156E-5F64-4D4B-A169-D3416AF0E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98" y="21524334"/>
          <a:ext cx="384933" cy="403080"/>
        </a:xfrm>
        <a:prstGeom prst="rect">
          <a:avLst/>
        </a:prstGeom>
      </xdr:spPr>
    </xdr:pic>
    <xdr:clientData/>
  </xdr:oneCellAnchor>
  <xdr:oneCellAnchor>
    <xdr:from>
      <xdr:col>1</xdr:col>
      <xdr:colOff>104774</xdr:colOff>
      <xdr:row>19</xdr:row>
      <xdr:rowOff>177944</xdr:rowOff>
    </xdr:from>
    <xdr:ext cx="424210" cy="422706"/>
    <xdr:pic>
      <xdr:nvPicPr>
        <xdr:cNvPr id="43" name="Picture 42">
          <a:extLst>
            <a:ext uri="{FF2B5EF4-FFF2-40B4-BE49-F238E27FC236}">
              <a16:creationId xmlns:a16="http://schemas.microsoft.com/office/drawing/2014/main" id="{1B51843A-93FF-44D5-9ABA-304287C93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22909356"/>
          <a:ext cx="424210" cy="422706"/>
        </a:xfrm>
        <a:prstGeom prst="rect">
          <a:avLst/>
        </a:prstGeom>
      </xdr:spPr>
    </xdr:pic>
    <xdr:clientData/>
  </xdr:oneCellAnchor>
  <xdr:twoCellAnchor editAs="oneCell">
    <xdr:from>
      <xdr:col>1</xdr:col>
      <xdr:colOff>65377</xdr:colOff>
      <xdr:row>26</xdr:row>
      <xdr:rowOff>107565</xdr:rowOff>
    </xdr:from>
    <xdr:to>
      <xdr:col>1</xdr:col>
      <xdr:colOff>589684</xdr:colOff>
      <xdr:row>28</xdr:row>
      <xdr:rowOff>106758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FAC87534-F7B5-438A-A031-A6BEA8BDC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77" y="24277252"/>
          <a:ext cx="524307" cy="489732"/>
        </a:xfrm>
        <a:prstGeom prst="rect">
          <a:avLst/>
        </a:prstGeom>
      </xdr:spPr>
    </xdr:pic>
    <xdr:clientData/>
  </xdr:twoCellAnchor>
  <xdr:twoCellAnchor editAs="oneCell">
    <xdr:from>
      <xdr:col>1</xdr:col>
      <xdr:colOff>48059</xdr:colOff>
      <xdr:row>34</xdr:row>
      <xdr:rowOff>141770</xdr:rowOff>
    </xdr:from>
    <xdr:to>
      <xdr:col>2</xdr:col>
      <xdr:colOff>4763</xdr:colOff>
      <xdr:row>35</xdr:row>
      <xdr:rowOff>206769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EC9F3DD-96DA-418D-A01D-FBFBF8F4A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277349">
          <a:off x="86159" y="26345045"/>
          <a:ext cx="562841" cy="563765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43</xdr:row>
      <xdr:rowOff>61294</xdr:rowOff>
    </xdr:from>
    <xdr:to>
      <xdr:col>1</xdr:col>
      <xdr:colOff>554182</xdr:colOff>
      <xdr:row>44</xdr:row>
      <xdr:rowOff>74350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3D1748A-FC84-4FBD-B60F-0E4149C7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91" y="29584031"/>
          <a:ext cx="467591" cy="449846"/>
        </a:xfrm>
        <a:prstGeom prst="rect">
          <a:avLst/>
        </a:prstGeom>
      </xdr:spPr>
    </xdr:pic>
    <xdr:clientData/>
  </xdr:twoCellAnchor>
  <xdr:twoCellAnchor editAs="oneCell">
    <xdr:from>
      <xdr:col>1</xdr:col>
      <xdr:colOff>51955</xdr:colOff>
      <xdr:row>52</xdr:row>
      <xdr:rowOff>369566</xdr:rowOff>
    </xdr:from>
    <xdr:to>
      <xdr:col>1</xdr:col>
      <xdr:colOff>563707</xdr:colOff>
      <xdr:row>54</xdr:row>
      <xdr:rowOff>33717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842B89C-A98C-4F53-AFD1-EFF4DB6F3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16059839"/>
          <a:ext cx="511752" cy="504083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51</xdr:row>
      <xdr:rowOff>143988</xdr:rowOff>
    </xdr:from>
    <xdr:to>
      <xdr:col>1</xdr:col>
      <xdr:colOff>554182</xdr:colOff>
      <xdr:row>52</xdr:row>
      <xdr:rowOff>125108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6654609-A664-46C9-A75F-73FE21FF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91" y="32662338"/>
          <a:ext cx="467591" cy="453742"/>
        </a:xfrm>
        <a:prstGeom prst="rect">
          <a:avLst/>
        </a:prstGeom>
      </xdr:spPr>
    </xdr:pic>
    <xdr:clientData/>
  </xdr:twoCellAnchor>
  <xdr:twoCellAnchor editAs="oneCell">
    <xdr:from>
      <xdr:col>1</xdr:col>
      <xdr:colOff>101310</xdr:colOff>
      <xdr:row>59</xdr:row>
      <xdr:rowOff>430354</xdr:rowOff>
    </xdr:from>
    <xdr:to>
      <xdr:col>1</xdr:col>
      <xdr:colOff>505431</xdr:colOff>
      <xdr:row>60</xdr:row>
      <xdr:rowOff>364690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897BFE9-0B79-4CC3-A22D-222ED3FFC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98" y="17599167"/>
          <a:ext cx="404121" cy="404670"/>
        </a:xfrm>
        <a:prstGeom prst="rect">
          <a:avLst/>
        </a:prstGeom>
      </xdr:spPr>
    </xdr:pic>
    <xdr:clientData/>
  </xdr:twoCellAnchor>
  <xdr:twoCellAnchor editAs="oneCell">
    <xdr:from>
      <xdr:col>1</xdr:col>
      <xdr:colOff>112857</xdr:colOff>
      <xdr:row>58</xdr:row>
      <xdr:rowOff>251190</xdr:rowOff>
    </xdr:from>
    <xdr:to>
      <xdr:col>1</xdr:col>
      <xdr:colOff>514891</xdr:colOff>
      <xdr:row>59</xdr:row>
      <xdr:rowOff>306387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0BECD54-3E6E-4BE3-9133-ADBB10B09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545" y="16943753"/>
          <a:ext cx="402034" cy="396510"/>
        </a:xfrm>
        <a:prstGeom prst="rect">
          <a:avLst/>
        </a:prstGeom>
      </xdr:spPr>
    </xdr:pic>
    <xdr:clientData/>
  </xdr:twoCellAnchor>
  <xdr:oneCellAnchor>
    <xdr:from>
      <xdr:col>12</xdr:col>
      <xdr:colOff>102943</xdr:colOff>
      <xdr:row>19</xdr:row>
      <xdr:rowOff>7526</xdr:rowOff>
    </xdr:from>
    <xdr:ext cx="412994" cy="389707"/>
    <xdr:pic>
      <xdr:nvPicPr>
        <xdr:cNvPr id="52" name="Picture 51">
          <a:extLst>
            <a:ext uri="{FF2B5EF4-FFF2-40B4-BE49-F238E27FC236}">
              <a16:creationId xmlns:a16="http://schemas.microsoft.com/office/drawing/2014/main" id="{7615899B-67F5-4AE9-A788-6593B215C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506" y="3698464"/>
          <a:ext cx="412994" cy="389707"/>
        </a:xfrm>
        <a:prstGeom prst="rect">
          <a:avLst/>
        </a:prstGeom>
      </xdr:spPr>
    </xdr:pic>
    <xdr:clientData/>
  </xdr:oneCellAnchor>
  <xdr:twoCellAnchor editAs="oneCell">
    <xdr:from>
      <xdr:col>12</xdr:col>
      <xdr:colOff>19049</xdr:colOff>
      <xdr:row>0</xdr:row>
      <xdr:rowOff>17461</xdr:rowOff>
    </xdr:from>
    <xdr:to>
      <xdr:col>20</xdr:col>
      <xdr:colOff>431120</xdr:colOff>
      <xdr:row>7</xdr:row>
      <xdr:rowOff>20637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38DEA95D-48D1-403E-97ED-C2A281F1F8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5" r="6245" b="84818"/>
        <a:stretch/>
      </xdr:blipFill>
      <xdr:spPr>
        <a:xfrm>
          <a:off x="6172199" y="17461"/>
          <a:ext cx="5848351" cy="1270001"/>
        </a:xfrm>
        <a:prstGeom prst="rect">
          <a:avLst/>
        </a:prstGeom>
      </xdr:spPr>
    </xdr:pic>
    <xdr:clientData/>
  </xdr:twoCellAnchor>
  <xdr:oneCellAnchor>
    <xdr:from>
      <xdr:col>12</xdr:col>
      <xdr:colOff>68093</xdr:colOff>
      <xdr:row>12</xdr:row>
      <xdr:rowOff>138751</xdr:rowOff>
    </xdr:from>
    <xdr:ext cx="222419" cy="232905"/>
    <xdr:pic>
      <xdr:nvPicPr>
        <xdr:cNvPr id="61" name="Picture 60">
          <a:extLst>
            <a:ext uri="{FF2B5EF4-FFF2-40B4-BE49-F238E27FC236}">
              <a16:creationId xmlns:a16="http://schemas.microsoft.com/office/drawing/2014/main" id="{81E49623-F3AD-4BC3-8437-FEE1B5BDC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8522" y="2567626"/>
          <a:ext cx="222419" cy="232905"/>
        </a:xfrm>
        <a:prstGeom prst="rect">
          <a:avLst/>
        </a:prstGeom>
      </xdr:spPr>
    </xdr:pic>
    <xdr:clientData/>
  </xdr:oneCellAnchor>
  <xdr:oneCellAnchor>
    <xdr:from>
      <xdr:col>12</xdr:col>
      <xdr:colOff>324529</xdr:colOff>
      <xdr:row>12</xdr:row>
      <xdr:rowOff>119830</xdr:rowOff>
    </xdr:from>
    <xdr:ext cx="246971" cy="246095"/>
    <xdr:pic>
      <xdr:nvPicPr>
        <xdr:cNvPr id="62" name="Picture 61">
          <a:extLst>
            <a:ext uri="{FF2B5EF4-FFF2-40B4-BE49-F238E27FC236}">
              <a16:creationId xmlns:a16="http://schemas.microsoft.com/office/drawing/2014/main" id="{0FD1F89B-4B99-4DE2-9F15-D8D7D0989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4958" y="2548705"/>
          <a:ext cx="246971" cy="246095"/>
        </a:xfrm>
        <a:prstGeom prst="rect">
          <a:avLst/>
        </a:prstGeom>
      </xdr:spPr>
    </xdr:pic>
    <xdr:clientData/>
  </xdr:oneCellAnchor>
  <xdr:oneCellAnchor>
    <xdr:from>
      <xdr:col>12</xdr:col>
      <xdr:colOff>163966</xdr:colOff>
      <xdr:row>15</xdr:row>
      <xdr:rowOff>170089</xdr:rowOff>
    </xdr:from>
    <xdr:ext cx="313457" cy="298994"/>
    <xdr:pic>
      <xdr:nvPicPr>
        <xdr:cNvPr id="63" name="Picture 62">
          <a:extLst>
            <a:ext uri="{FF2B5EF4-FFF2-40B4-BE49-F238E27FC236}">
              <a16:creationId xmlns:a16="http://schemas.microsoft.com/office/drawing/2014/main" id="{DBEA2245-6C64-4340-AB6C-06F2F38EA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4395" y="3156857"/>
          <a:ext cx="313457" cy="298994"/>
        </a:xfrm>
        <a:prstGeom prst="rect">
          <a:avLst/>
        </a:prstGeom>
      </xdr:spPr>
    </xdr:pic>
    <xdr:clientData/>
  </xdr:oneCellAnchor>
  <xdr:oneCellAnchor>
    <xdr:from>
      <xdr:col>12</xdr:col>
      <xdr:colOff>68093</xdr:colOff>
      <xdr:row>29</xdr:row>
      <xdr:rowOff>7441</xdr:rowOff>
    </xdr:from>
    <xdr:ext cx="222419" cy="232905"/>
    <xdr:pic>
      <xdr:nvPicPr>
        <xdr:cNvPr id="69" name="Picture 68">
          <a:extLst>
            <a:ext uri="{FF2B5EF4-FFF2-40B4-BE49-F238E27FC236}">
              <a16:creationId xmlns:a16="http://schemas.microsoft.com/office/drawing/2014/main" id="{55E86119-B496-439B-AAB8-5158EBEC7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6147" y="5824495"/>
          <a:ext cx="222419" cy="232905"/>
        </a:xfrm>
        <a:prstGeom prst="rect">
          <a:avLst/>
        </a:prstGeom>
      </xdr:spPr>
    </xdr:pic>
    <xdr:clientData/>
  </xdr:oneCellAnchor>
  <xdr:oneCellAnchor>
    <xdr:from>
      <xdr:col>12</xdr:col>
      <xdr:colOff>344939</xdr:colOff>
      <xdr:row>28</xdr:row>
      <xdr:rowOff>158610</xdr:rowOff>
    </xdr:from>
    <xdr:ext cx="246971" cy="246095"/>
    <xdr:pic>
      <xdr:nvPicPr>
        <xdr:cNvPr id="70" name="Picture 69">
          <a:extLst>
            <a:ext uri="{FF2B5EF4-FFF2-40B4-BE49-F238E27FC236}">
              <a16:creationId xmlns:a16="http://schemas.microsoft.com/office/drawing/2014/main" id="{6417AC45-F2E6-4F4C-9875-C050D22C2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2993" y="5785164"/>
          <a:ext cx="246971" cy="246095"/>
        </a:xfrm>
        <a:prstGeom prst="rect">
          <a:avLst/>
        </a:prstGeom>
      </xdr:spPr>
    </xdr:pic>
    <xdr:clientData/>
  </xdr:oneCellAnchor>
  <xdr:oneCellAnchor>
    <xdr:from>
      <xdr:col>12</xdr:col>
      <xdr:colOff>55109</xdr:colOff>
      <xdr:row>32</xdr:row>
      <xdr:rowOff>58510</xdr:rowOff>
    </xdr:from>
    <xdr:ext cx="313457" cy="298994"/>
    <xdr:pic>
      <xdr:nvPicPr>
        <xdr:cNvPr id="71" name="Picture 70">
          <a:extLst>
            <a:ext uri="{FF2B5EF4-FFF2-40B4-BE49-F238E27FC236}">
              <a16:creationId xmlns:a16="http://schemas.microsoft.com/office/drawing/2014/main" id="{A82ECB92-B6B8-45C3-A195-5EC8B0FAD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3163" y="6576331"/>
          <a:ext cx="313457" cy="298994"/>
        </a:xfrm>
        <a:prstGeom prst="rect">
          <a:avLst/>
        </a:prstGeom>
      </xdr:spPr>
    </xdr:pic>
    <xdr:clientData/>
  </xdr:oneCellAnchor>
  <xdr:twoCellAnchor editAs="oneCell">
    <xdr:from>
      <xdr:col>12</xdr:col>
      <xdr:colOff>278947</xdr:colOff>
      <xdr:row>33</xdr:row>
      <xdr:rowOff>38780</xdr:rowOff>
    </xdr:from>
    <xdr:to>
      <xdr:col>12</xdr:col>
      <xdr:colOff>581846</xdr:colOff>
      <xdr:row>33</xdr:row>
      <xdr:rowOff>350226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C09F851-610F-4458-8B99-B6F82ED65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1" y="6896780"/>
          <a:ext cx="302899" cy="297386"/>
        </a:xfrm>
        <a:prstGeom prst="rect">
          <a:avLst/>
        </a:prstGeom>
      </xdr:spPr>
    </xdr:pic>
    <xdr:clientData/>
  </xdr:twoCellAnchor>
  <xdr:twoCellAnchor editAs="oneCell">
    <xdr:from>
      <xdr:col>12</xdr:col>
      <xdr:colOff>79603</xdr:colOff>
      <xdr:row>34</xdr:row>
      <xdr:rowOff>59192</xdr:rowOff>
    </xdr:from>
    <xdr:to>
      <xdr:col>12</xdr:col>
      <xdr:colOff>353806</xdr:colOff>
      <xdr:row>34</xdr:row>
      <xdr:rowOff>324662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AC835B0E-2CA0-4AB1-A9CC-D4FB2C842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7657" y="7230156"/>
          <a:ext cx="269441" cy="260708"/>
        </a:xfrm>
        <a:prstGeom prst="rect">
          <a:avLst/>
        </a:prstGeom>
      </xdr:spPr>
    </xdr:pic>
    <xdr:clientData/>
  </xdr:twoCellAnchor>
  <xdr:twoCellAnchor>
    <xdr:from>
      <xdr:col>18</xdr:col>
      <xdr:colOff>47851</xdr:colOff>
      <xdr:row>12</xdr:row>
      <xdr:rowOff>9524</xdr:rowOff>
    </xdr:from>
    <xdr:to>
      <xdr:col>20</xdr:col>
      <xdr:colOff>571500</xdr:colOff>
      <xdr:row>20</xdr:row>
      <xdr:rowOff>115888</xdr:rowOff>
    </xdr:to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78B3C9D3-CF93-45D2-BD76-CBB10401CDA4}"/>
            </a:ext>
          </a:extLst>
        </xdr:cNvPr>
        <xdr:cNvSpPr txBox="1"/>
      </xdr:nvSpPr>
      <xdr:spPr>
        <a:xfrm>
          <a:off x="10763476" y="2303462"/>
          <a:ext cx="1825399" cy="15906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AU" sz="700"/>
            <a:t>Each box ordered comes with an</a:t>
          </a:r>
          <a:r>
            <a:rPr lang="en-AU" sz="700" baseline="0"/>
            <a:t> item</a:t>
          </a:r>
          <a:r>
            <a:rPr lang="en-AU" sz="700"/>
            <a:t> from</a:t>
          </a:r>
          <a:r>
            <a:rPr lang="en-AU" sz="700" baseline="0"/>
            <a:t> each of the sections (4.5 items in total per box).</a:t>
          </a:r>
        </a:p>
        <a:p>
          <a:pPr algn="l"/>
          <a:endParaRPr lang="en-AU" sz="700" baseline="0"/>
        </a:p>
        <a:p>
          <a:pPr algn="l"/>
          <a:r>
            <a:rPr lang="en-AU" sz="700" b="1" baseline="0"/>
            <a:t>Box contents:</a:t>
          </a:r>
        </a:p>
        <a:p>
          <a:r>
            <a:rPr lang="en-AU" sz="700" baseline="0"/>
            <a:t>    - 1.5 x Sandwich/</a:t>
          </a:r>
          <a:r>
            <a:rPr lang="en-AU" sz="7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wrap portions per person</a:t>
          </a:r>
          <a:endParaRPr lang="en-AU" sz="800" i="1">
            <a:effectLst/>
          </a:endParaRPr>
        </a:p>
        <a:p>
          <a:pPr algn="l"/>
          <a:r>
            <a:rPr lang="en-AU" sz="700" baseline="0"/>
            <a:t>    - 1 x Cake</a:t>
          </a:r>
        </a:p>
        <a:p>
          <a:pPr algn="l"/>
          <a:r>
            <a:rPr lang="en-AU" sz="700" baseline="0"/>
            <a:t>    - 1 x Cold pressed juice</a:t>
          </a:r>
        </a:p>
        <a:p>
          <a:pPr algn="l"/>
          <a:r>
            <a:rPr lang="en-AU" sz="700" baseline="0"/>
            <a:t>    - 1 x Fruit Cup </a:t>
          </a:r>
        </a:p>
        <a:p>
          <a:pPr algn="l"/>
          <a:endParaRPr lang="en-AU" sz="700" baseline="0"/>
        </a:p>
        <a:p>
          <a:pPr algn="l"/>
          <a:r>
            <a:rPr lang="en-AU" sz="700" baseline="0"/>
            <a:t>The selection will be chefs choice from each section with 20% vegetarian. </a:t>
          </a:r>
        </a:p>
        <a:p>
          <a:pPr algn="l"/>
          <a:endParaRPr lang="en-AU" sz="700" baseline="0"/>
        </a:p>
        <a:p>
          <a:pPr algn="l"/>
          <a:endParaRPr lang="en-AU" sz="700" baseline="0"/>
        </a:p>
        <a:p>
          <a:pPr algn="l"/>
          <a:endParaRPr lang="en-AU" sz="700"/>
        </a:p>
      </xdr:txBody>
    </xdr:sp>
    <xdr:clientData/>
  </xdr:twoCellAnchor>
  <xdr:twoCellAnchor>
    <xdr:from>
      <xdr:col>18</xdr:col>
      <xdr:colOff>39689</xdr:colOff>
      <xdr:row>28</xdr:row>
      <xdr:rowOff>39688</xdr:rowOff>
    </xdr:from>
    <xdr:to>
      <xdr:col>20</xdr:col>
      <xdr:colOff>432956</xdr:colOff>
      <xdr:row>34</xdr:row>
      <xdr:rowOff>34637</xdr:rowOff>
    </xdr:to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63A06C86-576F-4D68-A659-5C277AFD2285}"/>
            </a:ext>
          </a:extLst>
        </xdr:cNvPr>
        <xdr:cNvSpPr txBox="1"/>
      </xdr:nvSpPr>
      <xdr:spPr>
        <a:xfrm>
          <a:off x="9893734" y="5997143"/>
          <a:ext cx="1588222" cy="17181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AU" sz="700">
              <a:ln>
                <a:noFill/>
              </a:ln>
            </a:rPr>
            <a:t>Each box ordered comes with an</a:t>
          </a:r>
          <a:r>
            <a:rPr lang="en-AU" sz="700" baseline="0">
              <a:ln>
                <a:noFill/>
              </a:ln>
            </a:rPr>
            <a:t> item</a:t>
          </a:r>
          <a:r>
            <a:rPr lang="en-AU" sz="700">
              <a:ln>
                <a:noFill/>
              </a:ln>
            </a:rPr>
            <a:t> from</a:t>
          </a:r>
          <a:r>
            <a:rPr lang="en-AU" sz="700" baseline="0">
              <a:ln>
                <a:noFill/>
              </a:ln>
            </a:rPr>
            <a:t> each section (2.5 items in total per box).</a:t>
          </a:r>
        </a:p>
        <a:p>
          <a:pPr algn="l"/>
          <a:endParaRPr lang="en-AU" sz="700" baseline="0">
            <a:ln>
              <a:noFill/>
            </a:ln>
          </a:endParaRPr>
        </a:p>
        <a:p>
          <a:pPr algn="l"/>
          <a:r>
            <a:rPr lang="en-AU" sz="700" b="1" baseline="0">
              <a:ln>
                <a:noFill/>
              </a:ln>
            </a:rPr>
            <a:t>Box contents:</a:t>
          </a:r>
        </a:p>
        <a:p>
          <a:pPr algn="l"/>
          <a:r>
            <a:rPr lang="en-AU" sz="700" baseline="0">
              <a:ln>
                <a:noFill/>
              </a:ln>
            </a:rPr>
            <a:t>    - 1.5 x Sandwich/wrap portions per person</a:t>
          </a:r>
        </a:p>
        <a:p>
          <a:pPr algn="l"/>
          <a:r>
            <a:rPr lang="en-AU" sz="700" baseline="0">
              <a:ln>
                <a:noFill/>
              </a:ln>
            </a:rPr>
            <a:t>    - 1 x Sweet Treat</a:t>
          </a:r>
        </a:p>
        <a:p>
          <a:pPr algn="l"/>
          <a:r>
            <a:rPr lang="en-AU" sz="700" baseline="0">
              <a:ln>
                <a:noFill/>
              </a:ln>
            </a:rPr>
            <a:t>    </a:t>
          </a:r>
        </a:p>
        <a:p>
          <a:pPr algn="l"/>
          <a:r>
            <a:rPr lang="en-AU" sz="700" baseline="0">
              <a:ln>
                <a:noFill/>
              </a:ln>
            </a:rPr>
            <a:t>The selection will be chefs choice from each section with 20% vegetarian. </a:t>
          </a:r>
        </a:p>
        <a:p>
          <a:pPr algn="l"/>
          <a:endParaRPr lang="en-AU" sz="700" baseline="0">
            <a:ln>
              <a:noFill/>
            </a:ln>
          </a:endParaRPr>
        </a:p>
        <a:p>
          <a:pPr algn="l"/>
          <a:endParaRPr lang="en-AU" sz="700" baseline="0">
            <a:ln>
              <a:noFill/>
            </a:ln>
          </a:endParaRPr>
        </a:p>
        <a:p>
          <a:pPr algn="l"/>
          <a:endParaRPr lang="en-AU" sz="700">
            <a:ln>
              <a:noFill/>
            </a:ln>
          </a:endParaRPr>
        </a:p>
      </xdr:txBody>
    </xdr:sp>
    <xdr:clientData/>
  </xdr:twoCellAnchor>
  <xdr:twoCellAnchor editAs="oneCell">
    <xdr:from>
      <xdr:col>0</xdr:col>
      <xdr:colOff>16565</xdr:colOff>
      <xdr:row>0</xdr:row>
      <xdr:rowOff>0</xdr:rowOff>
    </xdr:from>
    <xdr:to>
      <xdr:col>10</xdr:col>
      <xdr:colOff>44371</xdr:colOff>
      <xdr:row>7</xdr:row>
      <xdr:rowOff>150174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3F50ABF-F112-4D9A-9514-37A244A9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1602"/>
        <a:stretch/>
      </xdr:blipFill>
      <xdr:spPr>
        <a:xfrm>
          <a:off x="16565" y="0"/>
          <a:ext cx="5701393" cy="14836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107390</xdr:colOff>
      <xdr:row>0</xdr:row>
      <xdr:rowOff>61516</xdr:rowOff>
    </xdr:from>
    <xdr:to>
      <xdr:col>2</xdr:col>
      <xdr:colOff>484985</xdr:colOff>
      <xdr:row>6</xdr:row>
      <xdr:rowOff>154185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62446F-3010-4709-8037-80A8F93388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6" t="-168" r="72800" b="81942"/>
        <a:stretch/>
      </xdr:blipFill>
      <xdr:spPr>
        <a:xfrm>
          <a:off x="150252" y="66278"/>
          <a:ext cx="1020533" cy="1173757"/>
        </a:xfrm>
        <a:prstGeom prst="rect">
          <a:avLst/>
        </a:prstGeom>
      </xdr:spPr>
    </xdr:pic>
    <xdr:clientData/>
  </xdr:twoCellAnchor>
  <xdr:oneCellAnchor>
    <xdr:from>
      <xdr:col>1</xdr:col>
      <xdr:colOff>134030</xdr:colOff>
      <xdr:row>10</xdr:row>
      <xdr:rowOff>41288</xdr:rowOff>
    </xdr:from>
    <xdr:ext cx="335417" cy="316504"/>
    <xdr:pic>
      <xdr:nvPicPr>
        <xdr:cNvPr id="13" name="Picture 12">
          <a:extLst>
            <a:ext uri="{FF2B5EF4-FFF2-40B4-BE49-F238E27FC236}">
              <a16:creationId xmlns:a16="http://schemas.microsoft.com/office/drawing/2014/main" id="{B984D3D6-C629-4146-9954-F1B4FB3C3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51" y="1932681"/>
          <a:ext cx="335417" cy="316504"/>
        </a:xfrm>
        <a:prstGeom prst="rect">
          <a:avLst/>
        </a:prstGeom>
      </xdr:spPr>
    </xdr:pic>
    <xdr:clientData/>
  </xdr:oneCellAnchor>
  <xdr:twoCellAnchor editAs="oneCell">
    <xdr:from>
      <xdr:col>1</xdr:col>
      <xdr:colOff>118383</xdr:colOff>
      <xdr:row>14</xdr:row>
      <xdr:rowOff>54429</xdr:rowOff>
    </xdr:from>
    <xdr:to>
      <xdr:col>1</xdr:col>
      <xdr:colOff>448371</xdr:colOff>
      <xdr:row>15</xdr:row>
      <xdr:rowOff>161314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77E17F6-E275-48F0-A66E-EA9BDCCE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4" y="3599090"/>
          <a:ext cx="329988" cy="290581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21</xdr:row>
      <xdr:rowOff>79602</xdr:rowOff>
    </xdr:from>
    <xdr:to>
      <xdr:col>1</xdr:col>
      <xdr:colOff>554802</xdr:colOff>
      <xdr:row>24</xdr:row>
      <xdr:rowOff>7554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980F90E-C7C7-4FC4-8EBF-83792B6BD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4569959"/>
          <a:ext cx="482004" cy="474280"/>
        </a:xfrm>
        <a:prstGeom prst="rect">
          <a:avLst/>
        </a:prstGeom>
      </xdr:spPr>
    </xdr:pic>
    <xdr:clientData/>
  </xdr:twoCellAnchor>
  <xdr:twoCellAnchor editAs="oneCell">
    <xdr:from>
      <xdr:col>1</xdr:col>
      <xdr:colOff>154440</xdr:colOff>
      <xdr:row>19</xdr:row>
      <xdr:rowOff>66358</xdr:rowOff>
    </xdr:from>
    <xdr:to>
      <xdr:col>1</xdr:col>
      <xdr:colOff>467405</xdr:colOff>
      <xdr:row>21</xdr:row>
      <xdr:rowOff>749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A005F5C-4878-4FDC-BC1E-C7A596193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1" y="4189322"/>
          <a:ext cx="308203" cy="301784"/>
        </a:xfrm>
        <a:prstGeom prst="rect">
          <a:avLst/>
        </a:prstGeom>
      </xdr:spPr>
    </xdr:pic>
    <xdr:clientData/>
  </xdr:twoCellAnchor>
  <xdr:twoCellAnchor editAs="oneCell">
    <xdr:from>
      <xdr:col>0</xdr:col>
      <xdr:colOff>13006</xdr:colOff>
      <xdr:row>0</xdr:row>
      <xdr:rowOff>1</xdr:rowOff>
    </xdr:from>
    <xdr:to>
      <xdr:col>10</xdr:col>
      <xdr:colOff>147077</xdr:colOff>
      <xdr:row>7</xdr:row>
      <xdr:rowOff>150175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02BB519-944E-480C-B6E2-DB3B63E205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1602"/>
        <a:stretch/>
      </xdr:blipFill>
      <xdr:spPr>
        <a:xfrm>
          <a:off x="13006" y="1"/>
          <a:ext cx="5687986" cy="14738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7694A-7DFF-455C-84B9-757C824BE971}">
  <dimension ref="A1:Q39"/>
  <sheetViews>
    <sheetView showGridLines="0" topLeftCell="A7" workbookViewId="0">
      <selection activeCell="S17" sqref="S17"/>
    </sheetView>
  </sheetViews>
  <sheetFormatPr defaultRowHeight="15" x14ac:dyDescent="0.25"/>
  <cols>
    <col min="1" max="1" width="19.28515625" style="81" customWidth="1"/>
    <col min="2" max="3" width="9.140625" style="81"/>
    <col min="4" max="4" width="18.28515625" style="81" customWidth="1"/>
    <col min="5" max="5" width="10.5703125" style="81" customWidth="1"/>
    <col min="6" max="6" width="13.7109375" style="81" customWidth="1"/>
    <col min="7" max="7" width="4" style="81" customWidth="1"/>
    <col min="8" max="8" width="6.140625" style="81" customWidth="1"/>
    <col min="9" max="12" width="9.140625" style="81"/>
    <col min="13" max="13" width="13.7109375" style="81" bestFit="1" customWidth="1"/>
    <col min="14" max="14" width="20.42578125" style="81" customWidth="1"/>
    <col min="15" max="16384" width="9.140625" style="81"/>
  </cols>
  <sheetData>
    <row r="1" spans="1:17" ht="26.25" x14ac:dyDescent="0.4">
      <c r="A1" s="320" t="s">
        <v>163</v>
      </c>
      <c r="B1" s="320"/>
      <c r="C1" s="320"/>
      <c r="D1" s="320"/>
      <c r="E1" s="320"/>
      <c r="F1" s="320"/>
      <c r="G1" s="320"/>
    </row>
    <row r="2" spans="1:17" ht="39.75" customHeight="1" x14ac:dyDescent="0.25">
      <c r="A2" s="319" t="s">
        <v>187</v>
      </c>
      <c r="B2" s="319"/>
      <c r="C2" s="319"/>
      <c r="D2" s="319"/>
      <c r="E2" s="319"/>
      <c r="F2" s="319"/>
      <c r="G2" s="324"/>
      <c r="I2" s="292"/>
      <c r="J2" s="292"/>
      <c r="K2" s="292"/>
      <c r="L2" s="292"/>
      <c r="M2" s="292"/>
      <c r="N2" s="292"/>
    </row>
    <row r="3" spans="1:17" x14ac:dyDescent="0.25">
      <c r="I3" s="292"/>
      <c r="J3" s="292"/>
      <c r="K3" s="292"/>
      <c r="L3" s="292"/>
      <c r="M3" s="292"/>
      <c r="N3" s="292"/>
    </row>
    <row r="4" spans="1:17" x14ac:dyDescent="0.25">
      <c r="A4" s="290" t="s">
        <v>158</v>
      </c>
      <c r="I4" s="292"/>
      <c r="J4" s="292"/>
      <c r="K4" s="292"/>
      <c r="L4" s="292"/>
      <c r="M4" s="292"/>
      <c r="N4" s="292"/>
    </row>
    <row r="5" spans="1:17" ht="18.75" x14ac:dyDescent="0.3">
      <c r="A5" s="291" t="s">
        <v>154</v>
      </c>
      <c r="B5" s="321"/>
      <c r="C5" s="321"/>
      <c r="D5" s="321"/>
      <c r="I5" s="293" t="s">
        <v>186</v>
      </c>
      <c r="J5" s="293"/>
      <c r="K5" s="293"/>
      <c r="L5" s="293"/>
      <c r="M5" s="293"/>
      <c r="N5" s="293"/>
    </row>
    <row r="6" spans="1:17" x14ac:dyDescent="0.25">
      <c r="A6" s="292" t="s">
        <v>155</v>
      </c>
      <c r="B6" s="322"/>
      <c r="C6" s="322"/>
      <c r="D6" s="322"/>
      <c r="I6" s="292"/>
      <c r="J6" s="292"/>
      <c r="K6" s="292"/>
      <c r="L6" s="292"/>
      <c r="M6" s="292"/>
      <c r="N6" s="292"/>
    </row>
    <row r="7" spans="1:17" ht="30" x14ac:dyDescent="0.25">
      <c r="A7" s="292" t="s">
        <v>156</v>
      </c>
      <c r="B7" s="322"/>
      <c r="C7" s="322"/>
      <c r="D7" s="322"/>
      <c r="H7" s="292"/>
      <c r="I7" s="295" t="s">
        <v>149</v>
      </c>
      <c r="J7" s="296"/>
      <c r="K7" s="296"/>
      <c r="L7" s="297"/>
      <c r="M7" s="325" t="s">
        <v>152</v>
      </c>
      <c r="N7" s="298" t="s">
        <v>2</v>
      </c>
      <c r="O7" s="292"/>
    </row>
    <row r="8" spans="1:17" x14ac:dyDescent="0.25">
      <c r="A8" s="292" t="s">
        <v>157</v>
      </c>
      <c r="B8" s="322"/>
      <c r="C8" s="322"/>
      <c r="D8" s="322"/>
      <c r="H8" s="292"/>
      <c r="I8" s="302" t="s">
        <v>59</v>
      </c>
      <c r="J8" s="299"/>
      <c r="K8" s="299"/>
      <c r="L8" s="299"/>
      <c r="M8" s="300">
        <f>Lunch!H11</f>
        <v>0</v>
      </c>
      <c r="N8" s="301">
        <f>Lunch!I11</f>
        <v>0</v>
      </c>
      <c r="O8" s="292"/>
    </row>
    <row r="9" spans="1:17" x14ac:dyDescent="0.25">
      <c r="B9" s="13"/>
      <c r="C9" s="13"/>
      <c r="D9" s="13"/>
      <c r="H9" s="292"/>
      <c r="I9" s="302" t="s">
        <v>68</v>
      </c>
      <c r="J9" s="299"/>
      <c r="K9" s="299"/>
      <c r="L9" s="299"/>
      <c r="M9" s="300">
        <f>Lunch!H19</f>
        <v>0</v>
      </c>
      <c r="N9" s="301">
        <f>Lunch!I19</f>
        <v>0</v>
      </c>
      <c r="O9" s="292"/>
    </row>
    <row r="10" spans="1:17" ht="18.75" x14ac:dyDescent="0.3">
      <c r="A10" s="290" t="s">
        <v>159</v>
      </c>
      <c r="B10" s="13"/>
      <c r="C10" s="13"/>
      <c r="D10" s="13"/>
      <c r="H10" s="293"/>
      <c r="I10" s="302" t="s">
        <v>69</v>
      </c>
      <c r="J10" s="299"/>
      <c r="K10" s="299"/>
      <c r="L10" s="299"/>
      <c r="M10" s="300">
        <f>Lunch!H26</f>
        <v>0</v>
      </c>
      <c r="N10" s="301">
        <f>Lunch!I26</f>
        <v>0</v>
      </c>
      <c r="O10" s="293"/>
    </row>
    <row r="11" spans="1:17" ht="18.75" x14ac:dyDescent="0.3">
      <c r="A11" s="292" t="s">
        <v>160</v>
      </c>
      <c r="B11" s="321"/>
      <c r="C11" s="321"/>
      <c r="D11" s="321"/>
      <c r="H11" s="294"/>
      <c r="I11" s="302" t="s">
        <v>176</v>
      </c>
      <c r="J11" s="299"/>
      <c r="K11" s="299"/>
      <c r="L11" s="299"/>
      <c r="M11" s="300">
        <f>SUM(Lunch!H32:H38)</f>
        <v>0</v>
      </c>
      <c r="N11" s="301">
        <f>SUM(Lunch!I32:I38)</f>
        <v>0</v>
      </c>
      <c r="O11" s="292"/>
    </row>
    <row r="12" spans="1:17" x14ac:dyDescent="0.25">
      <c r="A12" s="292" t="s">
        <v>162</v>
      </c>
      <c r="B12" s="322"/>
      <c r="C12" s="322"/>
      <c r="D12" s="322"/>
      <c r="H12" s="292"/>
      <c r="I12" s="302" t="s">
        <v>177</v>
      </c>
      <c r="J12" s="299"/>
      <c r="K12" s="299"/>
      <c r="L12" s="299"/>
      <c r="M12" s="300">
        <f>SUM(Lunch!H41:H47)</f>
        <v>0</v>
      </c>
      <c r="N12" s="301">
        <f>SUM(Lunch!I41:I47)</f>
        <v>0</v>
      </c>
      <c r="O12" s="292"/>
    </row>
    <row r="13" spans="1:17" x14ac:dyDescent="0.25">
      <c r="A13" s="292" t="s">
        <v>161</v>
      </c>
      <c r="B13" s="323"/>
      <c r="C13" s="323"/>
      <c r="D13" s="323"/>
      <c r="H13" s="292"/>
      <c r="I13" s="302" t="s">
        <v>178</v>
      </c>
      <c r="J13" s="299"/>
      <c r="K13" s="299"/>
      <c r="L13" s="299"/>
      <c r="M13" s="300">
        <f>SUM(Lunch!H50:H56)</f>
        <v>0</v>
      </c>
      <c r="N13" s="301">
        <f>SUM(Lunch!I50:I56)</f>
        <v>0</v>
      </c>
      <c r="O13" s="292"/>
    </row>
    <row r="14" spans="1:17" x14ac:dyDescent="0.25">
      <c r="H14" s="292"/>
      <c r="I14" s="302" t="s">
        <v>179</v>
      </c>
      <c r="J14" s="299"/>
      <c r="K14" s="299"/>
      <c r="L14" s="299"/>
      <c r="M14" s="300">
        <f>SUM(Lunch!H59:H62)</f>
        <v>0</v>
      </c>
      <c r="N14" s="301">
        <f>SUM(Lunch!I59:I62)</f>
        <v>0</v>
      </c>
      <c r="O14" s="292"/>
    </row>
    <row r="15" spans="1:17" ht="18.75" x14ac:dyDescent="0.3">
      <c r="A15" s="293" t="s">
        <v>183</v>
      </c>
      <c r="B15" s="293"/>
      <c r="C15" s="293"/>
      <c r="D15" s="293"/>
      <c r="E15" s="293"/>
      <c r="F15" s="293"/>
      <c r="G15" s="288"/>
      <c r="H15" s="292"/>
      <c r="I15" s="302" t="s">
        <v>180</v>
      </c>
      <c r="J15" s="299"/>
      <c r="K15" s="299"/>
      <c r="L15" s="299"/>
      <c r="M15" s="300">
        <f>Lunch!S10</f>
        <v>0</v>
      </c>
      <c r="N15" s="301">
        <f>Lunch!T10</f>
        <v>0</v>
      </c>
      <c r="O15" s="292"/>
      <c r="P15" s="288"/>
      <c r="Q15" s="288"/>
    </row>
    <row r="16" spans="1:17" ht="18.75" x14ac:dyDescent="0.3">
      <c r="A16" s="294"/>
      <c r="B16" s="294"/>
      <c r="C16" s="294"/>
      <c r="D16" s="294"/>
      <c r="E16" s="294"/>
      <c r="F16" s="294"/>
      <c r="G16" s="287"/>
      <c r="H16" s="292"/>
      <c r="I16" s="302" t="s">
        <v>181</v>
      </c>
      <c r="J16" s="299"/>
      <c r="K16" s="299"/>
      <c r="L16" s="299"/>
      <c r="M16" s="300">
        <f>Lunch!S27</f>
        <v>0</v>
      </c>
      <c r="N16" s="301">
        <f>Lunch!T27</f>
        <v>0</v>
      </c>
      <c r="O16" s="292"/>
    </row>
    <row r="17" spans="1:17" ht="30" x14ac:dyDescent="0.25">
      <c r="A17" s="295" t="s">
        <v>149</v>
      </c>
      <c r="B17" s="296"/>
      <c r="C17" s="296"/>
      <c r="D17" s="297"/>
      <c r="E17" s="325" t="s">
        <v>152</v>
      </c>
      <c r="F17" s="298" t="s">
        <v>2</v>
      </c>
      <c r="H17" s="292"/>
      <c r="I17" s="292"/>
      <c r="J17" s="292"/>
      <c r="K17" s="292"/>
      <c r="L17" s="292"/>
      <c r="M17" s="292"/>
      <c r="N17" s="292"/>
      <c r="O17" s="292"/>
    </row>
    <row r="18" spans="1:17" ht="15.75" customHeight="1" x14ac:dyDescent="0.25">
      <c r="A18" s="299" t="s">
        <v>150</v>
      </c>
      <c r="B18" s="299"/>
      <c r="C18" s="299"/>
      <c r="D18" s="299"/>
      <c r="E18" s="300">
        <f>SUM(Breakfast!H11:H13)</f>
        <v>0</v>
      </c>
      <c r="F18" s="301">
        <f>SUM(Breakfast!I11:I13)</f>
        <v>0</v>
      </c>
      <c r="H18" s="292"/>
      <c r="I18" s="292"/>
      <c r="J18" s="292"/>
      <c r="K18" s="292"/>
      <c r="L18" s="292"/>
      <c r="M18" s="292"/>
      <c r="N18" s="292"/>
      <c r="O18" s="292"/>
    </row>
    <row r="19" spans="1:17" ht="18.75" x14ac:dyDescent="0.3">
      <c r="A19" s="302" t="s">
        <v>164</v>
      </c>
      <c r="B19" s="299"/>
      <c r="C19" s="299"/>
      <c r="D19" s="299"/>
      <c r="E19" s="300">
        <f>SUM(Breakfast!H16:H18)</f>
        <v>0</v>
      </c>
      <c r="F19" s="301">
        <f>SUM(Breakfast!I16:I18)</f>
        <v>0</v>
      </c>
      <c r="H19" s="292"/>
      <c r="I19" s="293" t="s">
        <v>185</v>
      </c>
      <c r="J19" s="293"/>
      <c r="K19" s="293"/>
      <c r="L19" s="293"/>
      <c r="M19" s="293"/>
      <c r="N19" s="293"/>
      <c r="O19" s="292"/>
    </row>
    <row r="20" spans="1:17" ht="15.75" customHeight="1" x14ac:dyDescent="0.25">
      <c r="A20" s="302" t="s">
        <v>165</v>
      </c>
      <c r="B20" s="299"/>
      <c r="C20" s="299"/>
      <c r="D20" s="299"/>
      <c r="E20" s="300">
        <f>SUM(Breakfast!H21:H24)</f>
        <v>0</v>
      </c>
      <c r="F20" s="301">
        <f>SUM(Breakfast!I21:I24)</f>
        <v>0</v>
      </c>
      <c r="H20" s="292"/>
      <c r="I20" s="292"/>
      <c r="J20" s="292"/>
      <c r="K20" s="292"/>
      <c r="L20" s="292"/>
      <c r="M20" s="292"/>
      <c r="N20" s="292"/>
      <c r="O20" s="292"/>
    </row>
    <row r="21" spans="1:17" ht="35.25" customHeight="1" x14ac:dyDescent="0.25">
      <c r="A21" s="302" t="s">
        <v>166</v>
      </c>
      <c r="B21" s="299"/>
      <c r="C21" s="299"/>
      <c r="D21" s="299"/>
      <c r="E21" s="300">
        <f>SUM(Breakfast!H27:H29)</f>
        <v>0</v>
      </c>
      <c r="F21" s="301">
        <f>SUM(Breakfast!I27:I29)</f>
        <v>0</v>
      </c>
      <c r="H21" s="292"/>
      <c r="I21" s="295" t="s">
        <v>149</v>
      </c>
      <c r="J21" s="296"/>
      <c r="K21" s="296"/>
      <c r="L21" s="297"/>
      <c r="M21" s="325" t="s">
        <v>152</v>
      </c>
      <c r="N21" s="298" t="s">
        <v>2</v>
      </c>
      <c r="O21" s="292"/>
    </row>
    <row r="22" spans="1:17" ht="15.75" customHeight="1" x14ac:dyDescent="0.25">
      <c r="A22" s="302" t="s">
        <v>167</v>
      </c>
      <c r="B22" s="299"/>
      <c r="C22" s="299"/>
      <c r="D22" s="299"/>
      <c r="E22" s="300">
        <f>SUM(Breakfast!H32:H34)</f>
        <v>0</v>
      </c>
      <c r="F22" s="301">
        <f>SUM(Breakfast!I32:I34)</f>
        <v>0</v>
      </c>
      <c r="H22" s="292"/>
      <c r="I22" s="302" t="s">
        <v>182</v>
      </c>
      <c r="J22" s="299"/>
      <c r="K22" s="299"/>
      <c r="L22" s="299"/>
      <c r="M22" s="304">
        <f>SUM('Drinks &amp; Extras'!H11:H12)</f>
        <v>0</v>
      </c>
      <c r="N22" s="301">
        <f>SUM('Drinks &amp; Extras'!I11:I12)</f>
        <v>0</v>
      </c>
      <c r="O22" s="292"/>
    </row>
    <row r="23" spans="1:17" ht="15.75" customHeight="1" x14ac:dyDescent="0.25">
      <c r="A23" s="299" t="s">
        <v>168</v>
      </c>
      <c r="B23" s="299"/>
      <c r="C23" s="299"/>
      <c r="D23" s="299"/>
      <c r="E23" s="300">
        <f>SUM(Breakfast!H37:H38)</f>
        <v>0</v>
      </c>
      <c r="F23" s="301">
        <f>SUM(Breakfast!I37:I38)</f>
        <v>0</v>
      </c>
      <c r="H23" s="292"/>
      <c r="I23" s="302" t="s">
        <v>89</v>
      </c>
      <c r="J23" s="299"/>
      <c r="K23" s="299"/>
      <c r="L23" s="299"/>
      <c r="M23" s="304">
        <f>SUM('Drinks &amp; Extras'!H15:H16)</f>
        <v>0</v>
      </c>
      <c r="N23" s="301">
        <f>SUM('Drinks &amp; Extras'!I15:I16)</f>
        <v>0</v>
      </c>
      <c r="O23" s="292"/>
    </row>
    <row r="24" spans="1:17" ht="15" customHeight="1" x14ac:dyDescent="0.3">
      <c r="A24" s="302" t="s">
        <v>169</v>
      </c>
      <c r="B24" s="299"/>
      <c r="C24" s="299"/>
      <c r="D24" s="299"/>
      <c r="E24" s="300">
        <f>SUM(Breakfast!H41:H43)</f>
        <v>0</v>
      </c>
      <c r="F24" s="301">
        <f>SUM(Breakfast!I41:I43)</f>
        <v>0</v>
      </c>
      <c r="H24" s="293"/>
      <c r="I24" s="302" t="s">
        <v>91</v>
      </c>
      <c r="J24" s="299"/>
      <c r="K24" s="299"/>
      <c r="L24" s="299"/>
      <c r="M24" s="304">
        <f>SUM('Drinks &amp; Extras'!H19:H25)</f>
        <v>0</v>
      </c>
      <c r="N24" s="301">
        <f>SUM('Drinks &amp; Extras'!I19:I25)</f>
        <v>0</v>
      </c>
      <c r="O24" s="293"/>
    </row>
    <row r="25" spans="1:17" ht="15" customHeight="1" x14ac:dyDescent="0.25">
      <c r="A25" s="302" t="s">
        <v>151</v>
      </c>
      <c r="B25" s="299"/>
      <c r="C25" s="299"/>
      <c r="D25" s="299"/>
      <c r="E25" s="300">
        <f>SUM(Breakfast!H46:H49)</f>
        <v>0</v>
      </c>
      <c r="F25" s="301">
        <f>SUM(Breakfast!I46:I49)</f>
        <v>0</v>
      </c>
      <c r="H25" s="292"/>
      <c r="I25" s="292"/>
      <c r="J25" s="292"/>
      <c r="K25" s="292"/>
      <c r="L25" s="292"/>
      <c r="M25" s="292"/>
      <c r="N25" s="292"/>
      <c r="O25" s="292"/>
    </row>
    <row r="26" spans="1:17" x14ac:dyDescent="0.25">
      <c r="A26" s="292"/>
      <c r="B26" s="292"/>
      <c r="C26" s="292"/>
      <c r="D26" s="292"/>
      <c r="E26" s="292"/>
      <c r="F26" s="292"/>
      <c r="H26" s="292"/>
      <c r="I26" s="292"/>
      <c r="J26" s="292"/>
      <c r="K26" s="292"/>
      <c r="L26" s="292"/>
      <c r="M26" s="292"/>
      <c r="N26" s="292"/>
      <c r="O26" s="292"/>
    </row>
    <row r="27" spans="1:17" ht="21" x14ac:dyDescent="0.35">
      <c r="A27" s="303" t="s">
        <v>170</v>
      </c>
      <c r="B27" s="303"/>
      <c r="C27" s="303"/>
      <c r="D27" s="303"/>
      <c r="E27" s="300">
        <f>Breakfast!S10</f>
        <v>0</v>
      </c>
      <c r="F27" s="301">
        <f>Breakfast!T10</f>
        <v>0</v>
      </c>
      <c r="H27" s="292"/>
      <c r="I27" s="305" t="s">
        <v>153</v>
      </c>
      <c r="J27" s="306"/>
      <c r="K27" s="306"/>
      <c r="L27" s="306"/>
      <c r="M27" s="307"/>
      <c r="N27" s="308">
        <f>SUM(F32:F39)+SUM(F18:F27)+SUM(N8:N16)+SUM(N22:N24)</f>
        <v>0</v>
      </c>
      <c r="O27" s="292"/>
    </row>
    <row r="28" spans="1:17" x14ac:dyDescent="0.25">
      <c r="A28" s="292"/>
      <c r="B28" s="292"/>
      <c r="C28" s="292"/>
      <c r="D28" s="292"/>
      <c r="E28" s="292"/>
      <c r="F28" s="292"/>
      <c r="H28" s="292"/>
      <c r="I28" s="292"/>
      <c r="J28" s="292"/>
      <c r="K28" s="292"/>
      <c r="L28" s="292"/>
      <c r="M28" s="292"/>
      <c r="N28" s="292"/>
      <c r="O28" s="292"/>
    </row>
    <row r="29" spans="1:17" ht="18.75" x14ac:dyDescent="0.3">
      <c r="A29" s="293" t="s">
        <v>184</v>
      </c>
      <c r="B29" s="293"/>
      <c r="C29" s="293"/>
      <c r="D29" s="293"/>
      <c r="E29" s="293"/>
      <c r="F29" s="293"/>
      <c r="G29" s="288"/>
      <c r="H29" s="292"/>
      <c r="O29" s="292"/>
      <c r="P29" s="288"/>
      <c r="Q29" s="288"/>
    </row>
    <row r="30" spans="1:17" x14ac:dyDescent="0.25">
      <c r="A30" s="292"/>
      <c r="B30" s="292"/>
      <c r="C30" s="292"/>
      <c r="D30" s="292"/>
      <c r="E30" s="292"/>
      <c r="F30" s="292"/>
      <c r="H30" s="292"/>
      <c r="O30" s="292"/>
    </row>
    <row r="31" spans="1:17" ht="30" x14ac:dyDescent="0.25">
      <c r="A31" s="295" t="s">
        <v>149</v>
      </c>
      <c r="B31" s="296"/>
      <c r="C31" s="296"/>
      <c r="D31" s="297"/>
      <c r="E31" s="325" t="s">
        <v>152</v>
      </c>
      <c r="F31" s="298" t="s">
        <v>2</v>
      </c>
      <c r="H31" s="292"/>
      <c r="O31" s="292"/>
    </row>
    <row r="32" spans="1:17" ht="22.5" customHeight="1" x14ac:dyDescent="0.35">
      <c r="A32" s="299" t="s">
        <v>168</v>
      </c>
      <c r="B32" s="299"/>
      <c r="C32" s="299"/>
      <c r="D32" s="299"/>
      <c r="E32" s="300">
        <f>SUM('Morning &amp; Afternoon Tea'!H11:H12)</f>
        <v>0</v>
      </c>
      <c r="F32" s="301">
        <f>SUM('Morning &amp; Afternoon Tea'!I11:I12)</f>
        <v>0</v>
      </c>
      <c r="H32" s="292"/>
      <c r="O32" s="309"/>
    </row>
    <row r="33" spans="1:17" x14ac:dyDescent="0.25">
      <c r="A33" s="299" t="s">
        <v>171</v>
      </c>
      <c r="B33" s="299"/>
      <c r="C33" s="299"/>
      <c r="D33" s="299"/>
      <c r="E33" s="300">
        <f>SUM('Morning &amp; Afternoon Tea'!H15:H16)</f>
        <v>0</v>
      </c>
      <c r="F33" s="301">
        <f>SUM('Morning &amp; Afternoon Tea'!I15:I16)</f>
        <v>0</v>
      </c>
      <c r="H33" s="292"/>
      <c r="O33" s="292"/>
    </row>
    <row r="34" spans="1:17" ht="15.75" customHeight="1" x14ac:dyDescent="0.25">
      <c r="A34" s="299" t="s">
        <v>172</v>
      </c>
      <c r="B34" s="299"/>
      <c r="C34" s="299"/>
      <c r="D34" s="299"/>
      <c r="E34" s="300">
        <f>SUM('Morning &amp; Afternoon Tea'!H19:H20)</f>
        <v>0</v>
      </c>
      <c r="F34" s="301">
        <f>SUM('Morning &amp; Afternoon Tea'!I19:I20)</f>
        <v>0</v>
      </c>
    </row>
    <row r="35" spans="1:17" ht="15.75" customHeight="1" x14ac:dyDescent="0.25">
      <c r="A35" s="299" t="s">
        <v>169</v>
      </c>
      <c r="B35" s="299"/>
      <c r="C35" s="299"/>
      <c r="D35" s="299"/>
      <c r="E35" s="300">
        <f>SUM('Morning &amp; Afternoon Tea'!H23:H25)</f>
        <v>0</v>
      </c>
      <c r="F35" s="301">
        <f>SUM('Morning &amp; Afternoon Tea'!I23:I25)</f>
        <v>0</v>
      </c>
    </row>
    <row r="36" spans="1:17" ht="15.75" customHeight="1" x14ac:dyDescent="0.25">
      <c r="A36" s="299" t="s">
        <v>173</v>
      </c>
      <c r="B36" s="299"/>
      <c r="C36" s="299"/>
      <c r="D36" s="299"/>
      <c r="E36" s="300">
        <f>SUM('Morning &amp; Afternoon Tea'!H28:H30)</f>
        <v>0</v>
      </c>
      <c r="F36" s="301">
        <f>SUM('Morning &amp; Afternoon Tea'!I28:I30)</f>
        <v>0</v>
      </c>
    </row>
    <row r="37" spans="1:17" ht="18" customHeight="1" x14ac:dyDescent="0.35">
      <c r="A37" s="299" t="s">
        <v>174</v>
      </c>
      <c r="B37" s="299"/>
      <c r="C37" s="299"/>
      <c r="D37" s="299"/>
      <c r="E37" s="300">
        <f>SUM('Morning &amp; Afternoon Tea'!H33:H36)</f>
        <v>0</v>
      </c>
      <c r="F37" s="301">
        <f>SUM('Morning &amp; Afternoon Tea'!I33:I36)</f>
        <v>0</v>
      </c>
      <c r="P37" s="289"/>
      <c r="Q37" s="289"/>
    </row>
    <row r="38" spans="1:17" ht="15.75" customHeight="1" x14ac:dyDescent="0.25">
      <c r="A38" s="299" t="s">
        <v>175</v>
      </c>
      <c r="B38" s="299"/>
      <c r="C38" s="299"/>
      <c r="D38" s="299"/>
      <c r="E38" s="300">
        <f>SUM('Morning &amp; Afternoon Tea'!H39:H41)</f>
        <v>0</v>
      </c>
      <c r="F38" s="301">
        <f>SUM('Morning &amp; Afternoon Tea'!I39:I41)</f>
        <v>0</v>
      </c>
    </row>
    <row r="39" spans="1:17" ht="15.75" customHeight="1" x14ac:dyDescent="0.25">
      <c r="A39" s="299" t="s">
        <v>55</v>
      </c>
      <c r="B39" s="299"/>
      <c r="C39" s="299"/>
      <c r="D39" s="299"/>
      <c r="E39" s="300">
        <f>SUM('Morning &amp; Afternoon Tea'!H44:H48)</f>
        <v>0</v>
      </c>
      <c r="F39" s="301">
        <f>SUM('Morning &amp; Afternoon Tea'!I44:I48)</f>
        <v>0</v>
      </c>
    </row>
  </sheetData>
  <sheetProtection algorithmName="SHA-512" hashValue="lwDzqg0h3TbAqqK8R8mIkCBPCJw10JrXM+SZdFjf4hv8uErBT+RpkFg1Af4DjfH1BfnX6rA6LWghnTVtCfjAaw==" saltValue="03gbLcejv2EE2cVrx2zmUQ==" spinCount="100000" sheet="1" objects="1" scenarios="1"/>
  <mergeCells count="39">
    <mergeCell ref="B13:D13"/>
    <mergeCell ref="A1:G1"/>
    <mergeCell ref="A2:F2"/>
    <mergeCell ref="I22:L22"/>
    <mergeCell ref="I23:L23"/>
    <mergeCell ref="I24:L24"/>
    <mergeCell ref="B5:D5"/>
    <mergeCell ref="B6:D6"/>
    <mergeCell ref="B7:D7"/>
    <mergeCell ref="B8:D8"/>
    <mergeCell ref="B11:D11"/>
    <mergeCell ref="B12:D12"/>
    <mergeCell ref="I14:L14"/>
    <mergeCell ref="I15:L15"/>
    <mergeCell ref="I16:L16"/>
    <mergeCell ref="I13:L13"/>
    <mergeCell ref="A37:D37"/>
    <mergeCell ref="A38:D38"/>
    <mergeCell ref="A39:D39"/>
    <mergeCell ref="I8:L8"/>
    <mergeCell ref="I9:L9"/>
    <mergeCell ref="I10:L10"/>
    <mergeCell ref="I11:L11"/>
    <mergeCell ref="I12:L12"/>
    <mergeCell ref="A32:D32"/>
    <mergeCell ref="A33:D33"/>
    <mergeCell ref="A34:D34"/>
    <mergeCell ref="A35:D35"/>
    <mergeCell ref="A36:D36"/>
    <mergeCell ref="A23:D23"/>
    <mergeCell ref="A24:D24"/>
    <mergeCell ref="A25:D25"/>
    <mergeCell ref="B26:E26"/>
    <mergeCell ref="A27:D27"/>
    <mergeCell ref="A18:D18"/>
    <mergeCell ref="A19:D19"/>
    <mergeCell ref="A20:D20"/>
    <mergeCell ref="A21:D21"/>
    <mergeCell ref="A22:D2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D44B9-AAC3-4985-BC05-DC284CD3D862}">
  <dimension ref="A9:V52"/>
  <sheetViews>
    <sheetView showGridLines="0" tabSelected="1" zoomScale="120" zoomScaleNormal="120" workbookViewId="0">
      <selection activeCell="I11" sqref="I11:J11"/>
    </sheetView>
  </sheetViews>
  <sheetFormatPr defaultRowHeight="15" x14ac:dyDescent="0.25"/>
  <cols>
    <col min="1" max="1" width="0.5703125" style="13" customWidth="1"/>
    <col min="2" max="4" width="9.140625" style="13"/>
    <col min="5" max="5" width="14.85546875" style="13" customWidth="1"/>
    <col min="6" max="6" width="9.140625" style="13"/>
    <col min="7" max="7" width="4.28515625" style="13" customWidth="1"/>
    <col min="8" max="10" width="9" style="35"/>
    <col min="11" max="11" width="2.5703125" style="12" customWidth="1"/>
    <col min="12" max="12" width="0.5703125" style="13" customWidth="1"/>
    <col min="13" max="15" width="9.140625" style="13"/>
    <col min="16" max="16" width="14.85546875" style="13" customWidth="1"/>
    <col min="17" max="17" width="9.140625" style="13"/>
    <col min="18" max="18" width="5.42578125" style="13" customWidth="1"/>
    <col min="19" max="21" width="9" style="35"/>
    <col min="22" max="22" width="2.5703125" style="12" customWidth="1"/>
    <col min="23" max="16384" width="9.140625" style="13"/>
  </cols>
  <sheetData>
    <row r="9" spans="2:21" ht="18.75" x14ac:dyDescent="0.3">
      <c r="B9" s="11" t="s">
        <v>43</v>
      </c>
      <c r="C9" s="11"/>
      <c r="D9" s="11"/>
      <c r="E9" s="11"/>
      <c r="F9" s="11"/>
      <c r="G9" s="11"/>
      <c r="H9" s="11"/>
      <c r="I9" s="11"/>
      <c r="J9" s="11"/>
      <c r="M9" s="14"/>
      <c r="N9" s="14"/>
      <c r="O9" s="14"/>
      <c r="Q9" s="15" t="s">
        <v>110</v>
      </c>
      <c r="R9" s="15"/>
      <c r="S9" s="16" t="s">
        <v>30</v>
      </c>
      <c r="T9" s="15" t="s">
        <v>2</v>
      </c>
      <c r="U9" s="15"/>
    </row>
    <row r="10" spans="2:21" ht="15" customHeight="1" thickBot="1" x14ac:dyDescent="0.3">
      <c r="B10" s="17" t="s">
        <v>124</v>
      </c>
      <c r="C10" s="17"/>
      <c r="D10" s="17"/>
      <c r="E10" s="17"/>
      <c r="F10" s="18" t="s">
        <v>0</v>
      </c>
      <c r="G10" s="18"/>
      <c r="H10" s="19" t="s">
        <v>1</v>
      </c>
      <c r="I10" s="18" t="s">
        <v>2</v>
      </c>
      <c r="J10" s="18"/>
      <c r="M10" s="20" t="s">
        <v>119</v>
      </c>
      <c r="N10" s="17"/>
      <c r="O10" s="17"/>
      <c r="P10" s="21"/>
      <c r="Q10" s="72">
        <v>17.5</v>
      </c>
      <c r="R10" s="128"/>
      <c r="S10" s="22">
        <v>0</v>
      </c>
      <c r="T10" s="102">
        <f>S10*Q10</f>
        <v>0</v>
      </c>
      <c r="U10" s="129"/>
    </row>
    <row r="11" spans="2:21" x14ac:dyDescent="0.25">
      <c r="B11" s="60"/>
      <c r="C11" s="61" t="s">
        <v>4</v>
      </c>
      <c r="D11" s="62"/>
      <c r="E11" s="62"/>
      <c r="F11" s="63">
        <v>6.5</v>
      </c>
      <c r="G11" s="64"/>
      <c r="H11" s="23"/>
      <c r="I11" s="98">
        <f>H11*F11</f>
        <v>0</v>
      </c>
      <c r="J11" s="99"/>
      <c r="M11" s="114" t="s">
        <v>112</v>
      </c>
      <c r="N11" s="87" t="s">
        <v>20</v>
      </c>
      <c r="O11" s="88"/>
      <c r="P11" s="88"/>
      <c r="Q11" s="88"/>
      <c r="R11" s="88"/>
      <c r="S11" s="24"/>
      <c r="T11" s="25"/>
      <c r="U11" s="26"/>
    </row>
    <row r="12" spans="2:21" x14ac:dyDescent="0.25">
      <c r="B12" s="60"/>
      <c r="C12" s="65" t="s">
        <v>5</v>
      </c>
      <c r="D12" s="66"/>
      <c r="E12" s="66"/>
      <c r="F12" s="67">
        <v>6</v>
      </c>
      <c r="G12" s="68"/>
      <c r="H12" s="27"/>
      <c r="I12" s="100">
        <f>H12*F12</f>
        <v>0</v>
      </c>
      <c r="J12" s="101"/>
      <c r="M12" s="115"/>
      <c r="N12" s="116" t="s">
        <v>3</v>
      </c>
      <c r="O12" s="116"/>
      <c r="P12" s="116"/>
      <c r="Q12" s="116"/>
      <c r="R12" s="116"/>
      <c r="S12" s="28"/>
      <c r="T12" s="29"/>
      <c r="U12" s="30"/>
    </row>
    <row r="13" spans="2:21" ht="15.75" thickBot="1" x14ac:dyDescent="0.3">
      <c r="B13" s="69"/>
      <c r="C13" s="70" t="s">
        <v>6</v>
      </c>
      <c r="D13" s="71"/>
      <c r="E13" s="71"/>
      <c r="F13" s="72">
        <v>6.5</v>
      </c>
      <c r="G13" s="73"/>
      <c r="H13" s="22"/>
      <c r="I13" s="102">
        <f>H13*F13</f>
        <v>0</v>
      </c>
      <c r="J13" s="103"/>
      <c r="M13" s="115"/>
      <c r="N13" s="117" t="s">
        <v>21</v>
      </c>
      <c r="O13" s="117"/>
      <c r="P13" s="117"/>
      <c r="Q13" s="117"/>
      <c r="R13" s="117"/>
      <c r="S13" s="28"/>
      <c r="T13" s="29"/>
      <c r="U13" s="30"/>
    </row>
    <row r="14" spans="2:21" ht="15.75" thickBot="1" x14ac:dyDescent="0.3">
      <c r="B14" s="74"/>
      <c r="C14" s="75"/>
      <c r="D14" s="75"/>
      <c r="E14" s="75"/>
      <c r="F14" s="76"/>
      <c r="G14" s="76"/>
      <c r="H14" s="34"/>
      <c r="I14" s="76"/>
      <c r="J14" s="75"/>
      <c r="M14" s="118"/>
      <c r="N14" s="119" t="s">
        <v>22</v>
      </c>
      <c r="O14" s="119"/>
      <c r="P14" s="119"/>
      <c r="Q14" s="119"/>
      <c r="R14" s="119"/>
      <c r="S14" s="28"/>
      <c r="T14" s="29"/>
      <c r="U14" s="30"/>
    </row>
    <row r="15" spans="2:21" ht="15.75" thickBot="1" x14ac:dyDescent="0.3">
      <c r="B15" s="77" t="s">
        <v>125</v>
      </c>
      <c r="C15" s="78"/>
      <c r="D15" s="78"/>
      <c r="E15" s="78"/>
      <c r="F15" s="79" t="s">
        <v>0</v>
      </c>
      <c r="G15" s="79"/>
      <c r="H15" s="19" t="s">
        <v>1</v>
      </c>
      <c r="I15" s="104"/>
      <c r="J15" s="104"/>
      <c r="M15" s="114" t="s">
        <v>111</v>
      </c>
      <c r="N15" s="88" t="s">
        <v>23</v>
      </c>
      <c r="O15" s="88"/>
      <c r="P15" s="88"/>
      <c r="Q15" s="88"/>
      <c r="R15" s="88"/>
      <c r="S15" s="28"/>
      <c r="T15" s="29"/>
      <c r="U15" s="30"/>
    </row>
    <row r="16" spans="2:21" x14ac:dyDescent="0.25">
      <c r="B16" s="80"/>
      <c r="C16" s="61" t="s">
        <v>7</v>
      </c>
      <c r="D16" s="62"/>
      <c r="E16" s="62"/>
      <c r="F16" s="63">
        <v>8.5</v>
      </c>
      <c r="G16" s="64"/>
      <c r="H16" s="23"/>
      <c r="I16" s="98">
        <f>H16*F16</f>
        <v>0</v>
      </c>
      <c r="J16" s="99"/>
      <c r="M16" s="120"/>
      <c r="N16" s="116" t="s">
        <v>24</v>
      </c>
      <c r="O16" s="116"/>
      <c r="P16" s="116"/>
      <c r="Q16" s="116"/>
      <c r="R16" s="116"/>
      <c r="S16" s="28"/>
      <c r="T16" s="29"/>
      <c r="U16" s="30"/>
    </row>
    <row r="17" spans="2:22" ht="14.25" customHeight="1" x14ac:dyDescent="0.25">
      <c r="B17" s="60"/>
      <c r="C17" s="65" t="s">
        <v>8</v>
      </c>
      <c r="D17" s="66"/>
      <c r="E17" s="66"/>
      <c r="F17" s="67">
        <v>8.5</v>
      </c>
      <c r="G17" s="68"/>
      <c r="H17" s="27"/>
      <c r="I17" s="100">
        <f>H17*F17</f>
        <v>0</v>
      </c>
      <c r="J17" s="101"/>
      <c r="M17" s="120"/>
      <c r="N17" s="117" t="s">
        <v>25</v>
      </c>
      <c r="O17" s="117"/>
      <c r="P17" s="117"/>
      <c r="Q17" s="117"/>
      <c r="R17" s="117"/>
      <c r="S17" s="28"/>
      <c r="T17" s="29"/>
      <c r="U17" s="30"/>
    </row>
    <row r="18" spans="2:22" ht="15.75" thickBot="1" x14ac:dyDescent="0.3">
      <c r="B18" s="69"/>
      <c r="C18" s="70" t="s">
        <v>9</v>
      </c>
      <c r="D18" s="71"/>
      <c r="E18" s="71"/>
      <c r="F18" s="72">
        <v>8.5</v>
      </c>
      <c r="G18" s="73"/>
      <c r="H18" s="22"/>
      <c r="I18" s="102">
        <f>H18*F18</f>
        <v>0</v>
      </c>
      <c r="J18" s="103"/>
      <c r="M18" s="120"/>
      <c r="N18" s="116" t="s">
        <v>26</v>
      </c>
      <c r="O18" s="116"/>
      <c r="P18" s="116"/>
      <c r="Q18" s="116"/>
      <c r="R18" s="116"/>
      <c r="S18" s="28"/>
      <c r="T18" s="29"/>
      <c r="U18" s="30"/>
    </row>
    <row r="19" spans="2:22" x14ac:dyDescent="0.25">
      <c r="B19" s="81"/>
      <c r="C19" s="81"/>
      <c r="D19" s="81"/>
      <c r="E19" s="81"/>
      <c r="F19" s="81"/>
      <c r="G19" s="81"/>
      <c r="I19" s="105"/>
      <c r="J19" s="105"/>
      <c r="M19" s="120"/>
      <c r="N19" s="116" t="s">
        <v>27</v>
      </c>
      <c r="O19" s="116"/>
      <c r="P19" s="116"/>
      <c r="Q19" s="116"/>
      <c r="R19" s="116"/>
      <c r="S19" s="28"/>
      <c r="T19" s="29"/>
      <c r="U19" s="30"/>
    </row>
    <row r="20" spans="2:22" ht="15.75" thickBot="1" x14ac:dyDescent="0.3">
      <c r="B20" s="77" t="s">
        <v>126</v>
      </c>
      <c r="C20" s="78"/>
      <c r="D20" s="78"/>
      <c r="E20" s="78"/>
      <c r="F20" s="79" t="s">
        <v>0</v>
      </c>
      <c r="G20" s="79"/>
      <c r="H20" s="19" t="s">
        <v>1</v>
      </c>
      <c r="I20" s="104"/>
      <c r="J20" s="104"/>
      <c r="M20" s="121"/>
      <c r="N20" s="119" t="s">
        <v>28</v>
      </c>
      <c r="O20" s="119"/>
      <c r="P20" s="119"/>
      <c r="Q20" s="119"/>
      <c r="R20" s="119"/>
      <c r="S20" s="28"/>
      <c r="T20" s="29"/>
      <c r="U20" s="30"/>
    </row>
    <row r="21" spans="2:22" ht="14.25" customHeight="1" x14ac:dyDescent="0.25">
      <c r="B21" s="82"/>
      <c r="C21" s="61" t="s">
        <v>12</v>
      </c>
      <c r="D21" s="62"/>
      <c r="E21" s="62"/>
      <c r="F21" s="63">
        <v>7.5</v>
      </c>
      <c r="G21" s="64"/>
      <c r="H21" s="23"/>
      <c r="I21" s="98">
        <f>H21*F21</f>
        <v>0</v>
      </c>
      <c r="J21" s="99"/>
      <c r="M21" s="122" t="s">
        <v>133</v>
      </c>
      <c r="N21" s="88" t="s">
        <v>135</v>
      </c>
      <c r="O21" s="88"/>
      <c r="P21" s="88"/>
      <c r="Q21" s="88"/>
      <c r="R21" s="88"/>
      <c r="S21" s="28"/>
      <c r="T21" s="29"/>
      <c r="U21" s="30"/>
    </row>
    <row r="22" spans="2:22" ht="15.75" thickBot="1" x14ac:dyDescent="0.3">
      <c r="B22" s="83"/>
      <c r="C22" s="70" t="s">
        <v>13</v>
      </c>
      <c r="D22" s="71"/>
      <c r="E22" s="71"/>
      <c r="F22" s="72">
        <v>8.5</v>
      </c>
      <c r="G22" s="73"/>
      <c r="H22" s="22"/>
      <c r="I22" s="102">
        <f>H22*F22</f>
        <v>0</v>
      </c>
      <c r="J22" s="103"/>
      <c r="M22" s="123"/>
      <c r="N22" s="116" t="s">
        <v>134</v>
      </c>
      <c r="O22" s="116"/>
      <c r="P22" s="116"/>
      <c r="Q22" s="116"/>
      <c r="R22" s="116"/>
      <c r="S22" s="28"/>
      <c r="T22" s="29"/>
      <c r="U22" s="30"/>
    </row>
    <row r="23" spans="2:22" ht="25.5" customHeight="1" thickBot="1" x14ac:dyDescent="0.3">
      <c r="B23" s="80"/>
      <c r="C23" s="61" t="s">
        <v>10</v>
      </c>
      <c r="D23" s="62"/>
      <c r="E23" s="62"/>
      <c r="F23" s="63">
        <v>6.5</v>
      </c>
      <c r="G23" s="64"/>
      <c r="H23" s="23"/>
      <c r="I23" s="98">
        <f>H23*F23</f>
        <v>0</v>
      </c>
      <c r="J23" s="99"/>
      <c r="M23" s="124"/>
      <c r="N23" s="125" t="s">
        <v>147</v>
      </c>
      <c r="O23" s="126"/>
      <c r="P23" s="126"/>
      <c r="Q23" s="126"/>
      <c r="R23" s="127"/>
      <c r="S23" s="36"/>
      <c r="T23" s="37"/>
      <c r="U23" s="38"/>
    </row>
    <row r="24" spans="2:22" ht="15.75" thickBot="1" x14ac:dyDescent="0.3">
      <c r="B24" s="83"/>
      <c r="C24" s="70" t="s">
        <v>11</v>
      </c>
      <c r="D24" s="71"/>
      <c r="E24" s="71"/>
      <c r="F24" s="72">
        <v>6.5</v>
      </c>
      <c r="G24" s="73"/>
      <c r="H24" s="22"/>
      <c r="I24" s="102">
        <f>H24*F24</f>
        <v>0</v>
      </c>
      <c r="J24" s="103"/>
      <c r="M24" s="39"/>
      <c r="N24" s="32"/>
      <c r="O24" s="32"/>
      <c r="P24" s="32"/>
      <c r="Q24" s="32"/>
      <c r="R24" s="32"/>
      <c r="S24" s="40"/>
      <c r="T24" s="40"/>
      <c r="U24" s="40"/>
      <c r="V24" s="41"/>
    </row>
    <row r="25" spans="2:22" x14ac:dyDescent="0.25">
      <c r="B25" s="81"/>
      <c r="C25" s="81"/>
      <c r="D25" s="81"/>
      <c r="E25" s="81"/>
      <c r="F25" s="81"/>
      <c r="G25" s="81"/>
      <c r="I25" s="105"/>
      <c r="J25" s="105"/>
      <c r="M25" s="42"/>
      <c r="N25" s="43"/>
      <c r="O25" s="43"/>
      <c r="P25" s="43"/>
      <c r="Q25" s="43"/>
      <c r="R25" s="43"/>
      <c r="S25" s="40"/>
      <c r="T25" s="40"/>
      <c r="U25" s="40"/>
      <c r="V25" s="41"/>
    </row>
    <row r="26" spans="2:22" ht="15.75" thickBot="1" x14ac:dyDescent="0.3">
      <c r="B26" s="77" t="s">
        <v>127</v>
      </c>
      <c r="C26" s="78"/>
      <c r="D26" s="78"/>
      <c r="E26" s="78"/>
      <c r="F26" s="79" t="s">
        <v>0</v>
      </c>
      <c r="G26" s="79"/>
      <c r="H26" s="19" t="s">
        <v>1</v>
      </c>
      <c r="I26" s="104"/>
      <c r="J26" s="104"/>
      <c r="M26" s="42"/>
      <c r="N26" s="44"/>
      <c r="O26" s="44"/>
      <c r="P26" s="44"/>
      <c r="Q26" s="45"/>
      <c r="R26" s="45"/>
      <c r="S26" s="40"/>
      <c r="T26" s="40"/>
      <c r="U26" s="40"/>
      <c r="V26" s="41"/>
    </row>
    <row r="27" spans="2:22" x14ac:dyDescent="0.25">
      <c r="B27" s="80"/>
      <c r="C27" s="61" t="s">
        <v>14</v>
      </c>
      <c r="D27" s="62"/>
      <c r="E27" s="62"/>
      <c r="F27" s="63">
        <v>5</v>
      </c>
      <c r="G27" s="64"/>
      <c r="H27" s="23"/>
      <c r="I27" s="98">
        <f>H27*F27</f>
        <v>0</v>
      </c>
      <c r="J27" s="99"/>
      <c r="M27" s="42"/>
      <c r="N27" s="40"/>
      <c r="O27" s="40"/>
      <c r="P27" s="40"/>
      <c r="Q27" s="46"/>
      <c r="R27" s="46"/>
      <c r="S27" s="34"/>
      <c r="T27" s="32"/>
      <c r="U27" s="32"/>
      <c r="V27" s="41"/>
    </row>
    <row r="28" spans="2:22" x14ac:dyDescent="0.25">
      <c r="B28" s="60"/>
      <c r="C28" s="65" t="s">
        <v>15</v>
      </c>
      <c r="D28" s="66"/>
      <c r="E28" s="66"/>
      <c r="F28" s="67">
        <v>5.5</v>
      </c>
      <c r="G28" s="68"/>
      <c r="H28" s="27"/>
      <c r="I28" s="100">
        <f>H28*F28</f>
        <v>0</v>
      </c>
      <c r="J28" s="101"/>
      <c r="M28" s="43"/>
      <c r="N28" s="40"/>
      <c r="O28" s="40"/>
      <c r="P28" s="40"/>
      <c r="Q28" s="46"/>
      <c r="R28" s="46"/>
      <c r="S28" s="43"/>
      <c r="T28" s="43"/>
      <c r="U28" s="43"/>
      <c r="V28" s="41"/>
    </row>
    <row r="29" spans="2:22" ht="15.75" thickBot="1" x14ac:dyDescent="0.3">
      <c r="B29" s="69"/>
      <c r="C29" s="70" t="s">
        <v>16</v>
      </c>
      <c r="D29" s="71"/>
      <c r="E29" s="71"/>
      <c r="F29" s="72">
        <v>5.5</v>
      </c>
      <c r="G29" s="73"/>
      <c r="H29" s="22"/>
      <c r="I29" s="102">
        <f>H29*F29</f>
        <v>0</v>
      </c>
      <c r="J29" s="103"/>
      <c r="M29" s="44"/>
      <c r="N29" s="40"/>
      <c r="O29" s="40"/>
      <c r="P29" s="40"/>
      <c r="Q29" s="46"/>
      <c r="R29" s="46"/>
      <c r="S29" s="45"/>
      <c r="T29" s="45"/>
      <c r="U29" s="45"/>
    </row>
    <row r="30" spans="2:22" x14ac:dyDescent="0.25">
      <c r="B30" s="74"/>
      <c r="C30" s="75"/>
      <c r="D30" s="75"/>
      <c r="E30" s="75"/>
      <c r="F30" s="76"/>
      <c r="G30" s="76"/>
      <c r="H30" s="34"/>
      <c r="I30" s="106"/>
      <c r="J30" s="107"/>
      <c r="M30" s="49"/>
      <c r="N30" s="32"/>
      <c r="O30" s="32"/>
      <c r="P30" s="32"/>
      <c r="Q30" s="33"/>
      <c r="R30" s="33"/>
      <c r="S30" s="40"/>
      <c r="T30" s="50"/>
      <c r="U30" s="45"/>
    </row>
    <row r="31" spans="2:22" ht="15.75" thickBot="1" x14ac:dyDescent="0.3">
      <c r="B31" s="77" t="s">
        <v>128</v>
      </c>
      <c r="C31" s="78"/>
      <c r="D31" s="78"/>
      <c r="E31" s="78"/>
      <c r="F31" s="79" t="s">
        <v>0</v>
      </c>
      <c r="G31" s="79"/>
      <c r="H31" s="19" t="s">
        <v>1</v>
      </c>
      <c r="I31" s="105"/>
      <c r="J31" s="105"/>
      <c r="M31" s="49"/>
      <c r="N31" s="44"/>
      <c r="O31" s="44"/>
      <c r="P31" s="44"/>
      <c r="Q31" s="51"/>
      <c r="R31" s="51"/>
      <c r="S31" s="40"/>
      <c r="T31" s="50"/>
      <c r="U31" s="45"/>
    </row>
    <row r="32" spans="2:22" x14ac:dyDescent="0.25">
      <c r="B32" s="80"/>
      <c r="C32" s="61" t="s">
        <v>17</v>
      </c>
      <c r="D32" s="62"/>
      <c r="E32" s="62"/>
      <c r="F32" s="63">
        <v>7.5</v>
      </c>
      <c r="G32" s="84"/>
      <c r="H32" s="23"/>
      <c r="I32" s="108">
        <f>H32*F32</f>
        <v>0</v>
      </c>
      <c r="J32" s="99"/>
      <c r="M32" s="49"/>
      <c r="N32" s="40"/>
      <c r="O32" s="40"/>
      <c r="P32" s="40"/>
      <c r="Q32" s="46"/>
      <c r="R32" s="46"/>
      <c r="S32" s="32"/>
      <c r="T32" s="50"/>
      <c r="U32" s="45"/>
    </row>
    <row r="33" spans="2:21" x14ac:dyDescent="0.25">
      <c r="B33" s="60"/>
      <c r="C33" s="65" t="s">
        <v>18</v>
      </c>
      <c r="D33" s="66"/>
      <c r="E33" s="66"/>
      <c r="F33" s="67">
        <v>9.5</v>
      </c>
      <c r="G33" s="68"/>
      <c r="H33" s="27"/>
      <c r="I33" s="100">
        <f>H33*F33</f>
        <v>0</v>
      </c>
      <c r="J33" s="101"/>
      <c r="M33" s="31"/>
      <c r="N33" s="40"/>
      <c r="O33" s="40"/>
      <c r="P33" s="40"/>
      <c r="Q33" s="46"/>
      <c r="R33" s="46"/>
      <c r="S33" s="34"/>
      <c r="T33" s="33"/>
      <c r="U33" s="32"/>
    </row>
    <row r="34" spans="2:21" ht="13.15" customHeight="1" thickBot="1" x14ac:dyDescent="0.3">
      <c r="B34" s="69"/>
      <c r="C34" s="70" t="s">
        <v>19</v>
      </c>
      <c r="D34" s="71"/>
      <c r="E34" s="71"/>
      <c r="F34" s="72">
        <v>9.5</v>
      </c>
      <c r="G34" s="73"/>
      <c r="H34" s="22"/>
      <c r="I34" s="102">
        <f>H34*F34</f>
        <v>0</v>
      </c>
      <c r="J34" s="103"/>
      <c r="M34" s="52"/>
      <c r="N34" s="40"/>
      <c r="O34" s="40"/>
      <c r="P34" s="40"/>
      <c r="Q34" s="46"/>
      <c r="R34" s="46"/>
      <c r="S34" s="34"/>
      <c r="T34" s="34"/>
      <c r="U34" s="34"/>
    </row>
    <row r="35" spans="2:21" x14ac:dyDescent="0.25">
      <c r="B35" s="85"/>
      <c r="C35" s="85"/>
      <c r="D35" s="85"/>
      <c r="E35" s="85"/>
      <c r="F35" s="85"/>
      <c r="G35" s="85"/>
      <c r="H35" s="53"/>
      <c r="I35" s="85"/>
      <c r="J35" s="85"/>
      <c r="M35" s="54"/>
      <c r="N35" s="51"/>
      <c r="O35" s="51"/>
      <c r="P35" s="51"/>
      <c r="Q35" s="51"/>
      <c r="R35" s="51"/>
      <c r="S35" s="32"/>
      <c r="T35" s="50"/>
      <c r="U35" s="45"/>
    </row>
    <row r="36" spans="2:21" ht="15.75" thickBot="1" x14ac:dyDescent="0.3">
      <c r="B36" s="78" t="s">
        <v>129</v>
      </c>
      <c r="C36" s="78"/>
      <c r="D36" s="78"/>
      <c r="E36" s="78"/>
      <c r="F36" s="79" t="s">
        <v>0</v>
      </c>
      <c r="G36" s="79"/>
      <c r="H36" s="19" t="s">
        <v>1</v>
      </c>
      <c r="I36" s="79" t="s">
        <v>2</v>
      </c>
      <c r="J36" s="79"/>
      <c r="M36" s="49"/>
      <c r="N36" s="44"/>
      <c r="O36" s="44"/>
      <c r="P36" s="44"/>
      <c r="Q36" s="51"/>
      <c r="R36" s="51"/>
      <c r="S36" s="40"/>
      <c r="T36" s="50"/>
      <c r="U36" s="45"/>
    </row>
    <row r="37" spans="2:21" x14ac:dyDescent="0.25">
      <c r="B37" s="86"/>
      <c r="C37" s="87" t="s">
        <v>113</v>
      </c>
      <c r="D37" s="88"/>
      <c r="E37" s="89"/>
      <c r="F37" s="63">
        <v>4.5</v>
      </c>
      <c r="G37" s="64"/>
      <c r="H37" s="23"/>
      <c r="I37" s="98">
        <f>H37*F37</f>
        <v>0</v>
      </c>
      <c r="J37" s="109"/>
      <c r="M37" s="49"/>
      <c r="N37" s="40"/>
      <c r="O37" s="40"/>
      <c r="P37" s="40"/>
      <c r="Q37" s="46"/>
      <c r="R37" s="46"/>
      <c r="S37" s="32"/>
      <c r="T37" s="50"/>
      <c r="U37" s="45"/>
    </row>
    <row r="38" spans="2:21" ht="26.25" customHeight="1" thickBot="1" x14ac:dyDescent="0.3">
      <c r="B38" s="69"/>
      <c r="C38" s="90" t="s">
        <v>114</v>
      </c>
      <c r="D38" s="71"/>
      <c r="E38" s="71"/>
      <c r="F38" s="72">
        <v>4.5</v>
      </c>
      <c r="G38" s="73"/>
      <c r="H38" s="22"/>
      <c r="I38" s="102">
        <f>H38*F38</f>
        <v>0</v>
      </c>
      <c r="J38" s="103"/>
      <c r="M38" s="51"/>
      <c r="N38" s="40"/>
      <c r="O38" s="40"/>
      <c r="P38" s="40"/>
      <c r="Q38" s="46"/>
      <c r="R38" s="46"/>
      <c r="S38" s="34"/>
      <c r="T38" s="34"/>
      <c r="U38" s="34"/>
    </row>
    <row r="39" spans="2:21" x14ac:dyDescent="0.25">
      <c r="B39" s="74"/>
      <c r="C39" s="75"/>
      <c r="D39" s="75"/>
      <c r="E39" s="75"/>
      <c r="F39" s="76"/>
      <c r="G39" s="76"/>
      <c r="H39" s="34"/>
      <c r="I39" s="76"/>
      <c r="J39" s="75"/>
      <c r="M39" s="52"/>
      <c r="N39" s="40"/>
      <c r="O39" s="40"/>
      <c r="P39" s="40"/>
      <c r="Q39" s="46"/>
      <c r="R39" s="46"/>
      <c r="S39" s="34"/>
      <c r="T39" s="34"/>
      <c r="U39" s="34"/>
    </row>
    <row r="40" spans="2:21" ht="15.75" thickBot="1" x14ac:dyDescent="0.3">
      <c r="B40" s="77" t="s">
        <v>130</v>
      </c>
      <c r="C40" s="78"/>
      <c r="D40" s="78"/>
      <c r="E40" s="78"/>
      <c r="F40" s="79" t="s">
        <v>0</v>
      </c>
      <c r="G40" s="79"/>
      <c r="H40" s="19" t="s">
        <v>1</v>
      </c>
      <c r="I40" s="104"/>
      <c r="J40" s="104"/>
      <c r="M40" s="54"/>
      <c r="N40" s="40"/>
      <c r="O40" s="40"/>
      <c r="P40" s="40"/>
      <c r="Q40" s="46"/>
      <c r="R40" s="46"/>
      <c r="S40" s="32"/>
      <c r="T40" s="50"/>
      <c r="U40" s="45"/>
    </row>
    <row r="41" spans="2:21" x14ac:dyDescent="0.25">
      <c r="B41" s="80"/>
      <c r="C41" s="61" t="s">
        <v>32</v>
      </c>
      <c r="D41" s="62"/>
      <c r="E41" s="62"/>
      <c r="F41" s="91">
        <v>4.5</v>
      </c>
      <c r="G41" s="91"/>
      <c r="H41" s="23"/>
      <c r="I41" s="98">
        <f>H41*F41</f>
        <v>0</v>
      </c>
      <c r="J41" s="99"/>
      <c r="M41" s="54"/>
      <c r="N41" s="51"/>
      <c r="O41" s="51"/>
      <c r="P41" s="51"/>
      <c r="Q41" s="51"/>
      <c r="R41" s="51"/>
      <c r="S41" s="32"/>
      <c r="T41" s="50"/>
      <c r="U41" s="45"/>
    </row>
    <row r="42" spans="2:21" x14ac:dyDescent="0.25">
      <c r="B42" s="60"/>
      <c r="C42" s="65" t="s">
        <v>31</v>
      </c>
      <c r="D42" s="66"/>
      <c r="E42" s="66"/>
      <c r="F42" s="92">
        <v>4.5</v>
      </c>
      <c r="G42" s="92"/>
      <c r="H42" s="27"/>
      <c r="I42" s="100">
        <f>H42*F42</f>
        <v>0</v>
      </c>
      <c r="J42" s="101"/>
      <c r="M42" s="54"/>
      <c r="N42" s="44"/>
      <c r="O42" s="44"/>
      <c r="P42" s="44"/>
      <c r="Q42" s="51"/>
      <c r="R42" s="51"/>
      <c r="S42" s="32"/>
      <c r="T42" s="50"/>
      <c r="U42" s="45"/>
    </row>
    <row r="43" spans="2:21" ht="15.75" thickBot="1" x14ac:dyDescent="0.3">
      <c r="B43" s="69"/>
      <c r="C43" s="70" t="s">
        <v>33</v>
      </c>
      <c r="D43" s="71"/>
      <c r="E43" s="71"/>
      <c r="F43" s="93">
        <v>4.5</v>
      </c>
      <c r="G43" s="93"/>
      <c r="H43" s="22"/>
      <c r="I43" s="102">
        <f>H43*F43</f>
        <v>0</v>
      </c>
      <c r="J43" s="103"/>
      <c r="M43" s="54"/>
      <c r="N43" s="40"/>
      <c r="O43" s="40"/>
      <c r="P43" s="40"/>
      <c r="Q43" s="46"/>
      <c r="R43" s="46"/>
      <c r="S43" s="32"/>
      <c r="T43" s="50"/>
      <c r="U43" s="45"/>
    </row>
    <row r="44" spans="2:21" x14ac:dyDescent="0.25">
      <c r="B44" s="81"/>
      <c r="C44" s="81"/>
      <c r="D44" s="81"/>
      <c r="E44" s="81"/>
      <c r="F44" s="81"/>
      <c r="G44" s="81"/>
      <c r="I44" s="105"/>
      <c r="J44" s="105"/>
      <c r="M44" s="51"/>
      <c r="N44" s="40"/>
      <c r="O44" s="40"/>
      <c r="P44" s="40"/>
      <c r="Q44" s="46"/>
      <c r="R44" s="46"/>
      <c r="S44" s="34"/>
      <c r="T44" s="34"/>
      <c r="U44" s="34"/>
    </row>
    <row r="45" spans="2:21" ht="15.75" thickBot="1" x14ac:dyDescent="0.3">
      <c r="B45" s="77" t="s">
        <v>34</v>
      </c>
      <c r="C45" s="78"/>
      <c r="D45" s="78"/>
      <c r="E45" s="78"/>
      <c r="F45" s="79" t="s">
        <v>0</v>
      </c>
      <c r="G45" s="79"/>
      <c r="H45" s="19" t="s">
        <v>1</v>
      </c>
      <c r="I45" s="104"/>
      <c r="J45" s="104"/>
      <c r="M45" s="52"/>
      <c r="N45" s="40"/>
      <c r="O45" s="40"/>
      <c r="P45" s="40"/>
      <c r="Q45" s="46"/>
      <c r="R45" s="46"/>
      <c r="S45" s="34"/>
      <c r="T45" s="34"/>
      <c r="U45" s="34"/>
    </row>
    <row r="46" spans="2:21" ht="25.5" customHeight="1" x14ac:dyDescent="0.25">
      <c r="B46" s="94"/>
      <c r="C46" s="95" t="s">
        <v>131</v>
      </c>
      <c r="D46" s="62"/>
      <c r="E46" s="62"/>
      <c r="F46" s="63">
        <v>6.5</v>
      </c>
      <c r="G46" s="64"/>
      <c r="H46" s="55"/>
      <c r="I46" s="98">
        <f>H46*F46</f>
        <v>0</v>
      </c>
      <c r="J46" s="99"/>
      <c r="M46" s="54"/>
      <c r="N46" s="32"/>
      <c r="O46" s="32"/>
      <c r="P46" s="32"/>
      <c r="Q46" s="33"/>
      <c r="R46" s="33"/>
      <c r="S46" s="32"/>
      <c r="T46" s="50"/>
      <c r="U46" s="45"/>
    </row>
    <row r="47" spans="2:21" x14ac:dyDescent="0.25">
      <c r="B47" s="96"/>
      <c r="C47" s="65" t="s">
        <v>35</v>
      </c>
      <c r="D47" s="66"/>
      <c r="E47" s="66"/>
      <c r="F47" s="92">
        <v>2.5</v>
      </c>
      <c r="G47" s="92"/>
      <c r="H47" s="27"/>
      <c r="I47" s="110">
        <f>H47*F47</f>
        <v>0</v>
      </c>
      <c r="J47" s="111"/>
      <c r="M47" s="49"/>
      <c r="N47" s="44"/>
      <c r="O47" s="44"/>
      <c r="P47" s="44"/>
      <c r="Q47" s="51"/>
      <c r="R47" s="51"/>
      <c r="S47" s="32"/>
      <c r="T47" s="50"/>
      <c r="U47" s="45"/>
    </row>
    <row r="48" spans="2:21" x14ac:dyDescent="0.25">
      <c r="B48" s="96"/>
      <c r="C48" s="65" t="s">
        <v>132</v>
      </c>
      <c r="D48" s="66"/>
      <c r="E48" s="66"/>
      <c r="F48" s="92">
        <v>5.5</v>
      </c>
      <c r="G48" s="92"/>
      <c r="H48" s="27"/>
      <c r="I48" s="110">
        <f>H48*F48</f>
        <v>0</v>
      </c>
      <c r="J48" s="111"/>
      <c r="M48" s="49"/>
      <c r="N48" s="40"/>
      <c r="O48" s="40"/>
      <c r="P48" s="40"/>
      <c r="Q48" s="46"/>
      <c r="R48" s="46"/>
      <c r="S48" s="32"/>
      <c r="T48" s="50"/>
      <c r="U48" s="45"/>
    </row>
    <row r="49" spans="1:21" ht="15.75" thickBot="1" x14ac:dyDescent="0.3">
      <c r="B49" s="97"/>
      <c r="C49" s="70" t="s">
        <v>36</v>
      </c>
      <c r="D49" s="71"/>
      <c r="E49" s="71"/>
      <c r="F49" s="72">
        <v>5.95</v>
      </c>
      <c r="G49" s="73"/>
      <c r="H49" s="22"/>
      <c r="I49" s="102">
        <f>H49*F49</f>
        <v>0</v>
      </c>
      <c r="J49" s="103"/>
      <c r="M49" s="31"/>
      <c r="S49" s="34"/>
      <c r="T49" s="47"/>
      <c r="U49" s="48"/>
    </row>
    <row r="50" spans="1:21" ht="15.75" thickBot="1" x14ac:dyDescent="0.3">
      <c r="B50" s="56"/>
      <c r="C50" s="56"/>
      <c r="D50" s="56"/>
      <c r="E50" s="56"/>
      <c r="F50" s="57" t="s">
        <v>115</v>
      </c>
      <c r="G50" s="58"/>
      <c r="H50" s="59"/>
      <c r="I50" s="112">
        <f>SUM(I11+I12+I13+I16+I17+I18+I21+I22+I23+I24+I27+I28+I29+I32+I33+I34+I37+I38+I41+I42+I43+I46+I47+I48+I49+T10)</f>
        <v>0</v>
      </c>
      <c r="J50" s="113"/>
      <c r="M50" s="52"/>
      <c r="S50" s="34"/>
      <c r="T50" s="34"/>
      <c r="U50" s="34"/>
    </row>
    <row r="51" spans="1:21" ht="15.75" thickBot="1" x14ac:dyDescent="0.3">
      <c r="F51" s="57" t="s">
        <v>56</v>
      </c>
      <c r="G51" s="58"/>
      <c r="H51" s="59"/>
      <c r="I51" s="112">
        <f>SUM(I50+'Morning &amp; Afternoon Tea'!I49:J49+Lunch!$I$64+'Drinks &amp; Extras'!I27:J27)</f>
        <v>0</v>
      </c>
      <c r="J51" s="113"/>
      <c r="M51" s="54"/>
      <c r="S51" s="40"/>
      <c r="T51" s="50"/>
      <c r="U51" s="45"/>
    </row>
    <row r="52" spans="1:21" s="12" customFormat="1" x14ac:dyDescent="0.25">
      <c r="A52" s="13"/>
      <c r="B52" s="54"/>
      <c r="C52" s="13"/>
      <c r="D52" s="13"/>
      <c r="E52" s="13"/>
      <c r="F52" s="13"/>
      <c r="G52" s="13"/>
      <c r="H52" s="35"/>
      <c r="I52" s="35"/>
      <c r="J52" s="35"/>
      <c r="L52" s="13"/>
      <c r="M52" s="13"/>
      <c r="N52" s="13"/>
      <c r="O52" s="13"/>
      <c r="P52" s="13"/>
      <c r="Q52" s="13"/>
      <c r="R52" s="13"/>
      <c r="S52" s="35"/>
      <c r="T52" s="35"/>
      <c r="U52" s="35"/>
    </row>
  </sheetData>
  <sheetProtection algorithmName="SHA-512" hashValue="AY0DrBPoAdXhVt2gIUXOKmts8jG2uO+mb4jzQAhy1+qjW3nadxyF9DtbevCo6IIPs/qkmHfy3OCZUTMMPmUOIg==" saltValue="ZFgsYbmWpu2GX4G+QFusPQ==" spinCount="100000" sheet="1" objects="1" scenarios="1"/>
  <mergeCells count="129">
    <mergeCell ref="B45:E45"/>
    <mergeCell ref="F45:G45"/>
    <mergeCell ref="B46:B49"/>
    <mergeCell ref="C46:E46"/>
    <mergeCell ref="F46:G46"/>
    <mergeCell ref="I46:J46"/>
    <mergeCell ref="C47:E47"/>
    <mergeCell ref="F47:G47"/>
    <mergeCell ref="B40:E40"/>
    <mergeCell ref="F40:G40"/>
    <mergeCell ref="F50:H50"/>
    <mergeCell ref="I50:J50"/>
    <mergeCell ref="F51:H51"/>
    <mergeCell ref="I51:J51"/>
    <mergeCell ref="I47:J47"/>
    <mergeCell ref="C48:E48"/>
    <mergeCell ref="F48:G48"/>
    <mergeCell ref="I48:J48"/>
    <mergeCell ref="C49:E49"/>
    <mergeCell ref="F49:G49"/>
    <mergeCell ref="I49:J49"/>
    <mergeCell ref="B41:B43"/>
    <mergeCell ref="C41:E41"/>
    <mergeCell ref="F41:G41"/>
    <mergeCell ref="I41:J41"/>
    <mergeCell ref="C42:E42"/>
    <mergeCell ref="F42:G42"/>
    <mergeCell ref="I42:J42"/>
    <mergeCell ref="C43:E43"/>
    <mergeCell ref="B36:E36"/>
    <mergeCell ref="F36:G36"/>
    <mergeCell ref="I36:J36"/>
    <mergeCell ref="B37:B38"/>
    <mergeCell ref="C37:E37"/>
    <mergeCell ref="F37:G37"/>
    <mergeCell ref="I37:J37"/>
    <mergeCell ref="C38:E38"/>
    <mergeCell ref="F38:G38"/>
    <mergeCell ref="I38:J38"/>
    <mergeCell ref="F43:G43"/>
    <mergeCell ref="I43:J43"/>
    <mergeCell ref="B32:B34"/>
    <mergeCell ref="C32:E32"/>
    <mergeCell ref="F32:G32"/>
    <mergeCell ref="I32:J32"/>
    <mergeCell ref="C33:E33"/>
    <mergeCell ref="F33:G33"/>
    <mergeCell ref="I33:J33"/>
    <mergeCell ref="C34:E34"/>
    <mergeCell ref="F34:G34"/>
    <mergeCell ref="I34:J34"/>
    <mergeCell ref="C29:E29"/>
    <mergeCell ref="F29:G29"/>
    <mergeCell ref="I29:J29"/>
    <mergeCell ref="B31:E31"/>
    <mergeCell ref="F31:G31"/>
    <mergeCell ref="B27:B29"/>
    <mergeCell ref="C27:E27"/>
    <mergeCell ref="F27:G27"/>
    <mergeCell ref="I27:J27"/>
    <mergeCell ref="C28:E28"/>
    <mergeCell ref="F28:G28"/>
    <mergeCell ref="I28:J28"/>
    <mergeCell ref="B21:B22"/>
    <mergeCell ref="C21:E21"/>
    <mergeCell ref="F21:G21"/>
    <mergeCell ref="I21:J21"/>
    <mergeCell ref="N21:R21"/>
    <mergeCell ref="F24:G24"/>
    <mergeCell ref="I24:J24"/>
    <mergeCell ref="B26:E26"/>
    <mergeCell ref="F26:G26"/>
    <mergeCell ref="N23:R23"/>
    <mergeCell ref="C22:E22"/>
    <mergeCell ref="F22:G22"/>
    <mergeCell ref="I22:J22"/>
    <mergeCell ref="N22:R22"/>
    <mergeCell ref="B23:B24"/>
    <mergeCell ref="C23:E23"/>
    <mergeCell ref="F23:G23"/>
    <mergeCell ref="I23:J23"/>
    <mergeCell ref="C24:E24"/>
    <mergeCell ref="N13:R13"/>
    <mergeCell ref="N14:R14"/>
    <mergeCell ref="F17:G17"/>
    <mergeCell ref="I17:J17"/>
    <mergeCell ref="N17:R17"/>
    <mergeCell ref="C18:E18"/>
    <mergeCell ref="F18:G18"/>
    <mergeCell ref="I18:J18"/>
    <mergeCell ref="N18:R18"/>
    <mergeCell ref="B15:E15"/>
    <mergeCell ref="F15:G15"/>
    <mergeCell ref="M15:M20"/>
    <mergeCell ref="N15:R15"/>
    <mergeCell ref="B16:B18"/>
    <mergeCell ref="C16:E16"/>
    <mergeCell ref="F16:G16"/>
    <mergeCell ref="I16:J16"/>
    <mergeCell ref="N16:R16"/>
    <mergeCell ref="C17:E17"/>
    <mergeCell ref="N19:R19"/>
    <mergeCell ref="B20:E20"/>
    <mergeCell ref="F20:G20"/>
    <mergeCell ref="N20:R20"/>
    <mergeCell ref="T9:U9"/>
    <mergeCell ref="B10:E10"/>
    <mergeCell ref="F10:G10"/>
    <mergeCell ref="I10:J10"/>
    <mergeCell ref="M10:P10"/>
    <mergeCell ref="Q10:R10"/>
    <mergeCell ref="T10:U10"/>
    <mergeCell ref="S11:U23"/>
    <mergeCell ref="B11:B13"/>
    <mergeCell ref="C11:E11"/>
    <mergeCell ref="F11:G11"/>
    <mergeCell ref="I11:J11"/>
    <mergeCell ref="M11:M14"/>
    <mergeCell ref="N11:R11"/>
    <mergeCell ref="B9:J9"/>
    <mergeCell ref="M9:O9"/>
    <mergeCell ref="Q9:R9"/>
    <mergeCell ref="C12:E12"/>
    <mergeCell ref="F12:G12"/>
    <mergeCell ref="I12:J12"/>
    <mergeCell ref="N12:R12"/>
    <mergeCell ref="C13:E13"/>
    <mergeCell ref="F13:G13"/>
    <mergeCell ref="I13:J13"/>
  </mergeCells>
  <pageMargins left="0.43307086614173229" right="0.43307086614173229" top="0.39370078740157483" bottom="0.39370078740157483" header="0.31496062992125984" footer="0.31496062992125984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A0D9A-0FDB-4CF1-A961-461B80CE9669}">
  <dimension ref="A8:V54"/>
  <sheetViews>
    <sheetView showGridLines="0" zoomScale="110" zoomScaleNormal="110" workbookViewId="0">
      <selection activeCell="N48" sqref="N48"/>
    </sheetView>
  </sheetViews>
  <sheetFormatPr defaultRowHeight="15" x14ac:dyDescent="0.25"/>
  <cols>
    <col min="1" max="1" width="0.5703125" style="13" customWidth="1"/>
    <col min="2" max="4" width="9.140625" style="13"/>
    <col min="5" max="5" width="19.85546875" style="13" customWidth="1"/>
    <col min="6" max="6" width="9.140625" style="13"/>
    <col min="7" max="7" width="4.28515625" style="13" customWidth="1"/>
    <col min="8" max="10" width="9" style="35"/>
    <col min="11" max="11" width="2.5703125" style="12" customWidth="1"/>
    <col min="12" max="12" width="0.5703125" style="13" customWidth="1"/>
    <col min="13" max="15" width="9.140625" style="13"/>
    <col min="16" max="16" width="14.85546875" style="13" customWidth="1"/>
    <col min="17" max="17" width="9.140625" style="13"/>
    <col min="18" max="18" width="4.28515625" style="13" customWidth="1"/>
    <col min="19" max="21" width="9" style="35"/>
    <col min="22" max="22" width="2.5703125" style="12" customWidth="1"/>
    <col min="23" max="16384" width="9.140625" style="13"/>
  </cols>
  <sheetData>
    <row r="8" spans="1:21" x14ac:dyDescent="0.25">
      <c r="A8" s="56"/>
      <c r="H8" s="13"/>
      <c r="I8" s="13"/>
      <c r="J8" s="13"/>
      <c r="M8" s="51"/>
      <c r="N8" s="51"/>
      <c r="O8" s="51"/>
      <c r="P8" s="51"/>
      <c r="Q8" s="51"/>
      <c r="R8" s="51"/>
      <c r="S8" s="34"/>
      <c r="T8" s="34"/>
      <c r="U8" s="34"/>
    </row>
    <row r="9" spans="1:21" ht="18.75" x14ac:dyDescent="0.3">
      <c r="A9" s="56"/>
      <c r="B9" s="11" t="s">
        <v>44</v>
      </c>
      <c r="C9" s="11"/>
      <c r="D9" s="11"/>
      <c r="E9" s="11"/>
      <c r="F9" s="11"/>
      <c r="G9" s="11"/>
      <c r="H9" s="11"/>
      <c r="I9" s="11"/>
      <c r="J9" s="11"/>
      <c r="M9" s="51"/>
      <c r="N9" s="51"/>
      <c r="O9" s="51"/>
      <c r="P9" s="51"/>
      <c r="Q9" s="51"/>
      <c r="R9" s="51"/>
      <c r="S9" s="34"/>
      <c r="T9" s="34"/>
      <c r="U9" s="34"/>
    </row>
    <row r="10" spans="1:21" ht="21.4" customHeight="1" thickBot="1" x14ac:dyDescent="0.3">
      <c r="A10" s="56"/>
      <c r="B10" s="17" t="s">
        <v>136</v>
      </c>
      <c r="C10" s="17"/>
      <c r="D10" s="17"/>
      <c r="E10" s="17"/>
      <c r="F10" s="18" t="s">
        <v>0</v>
      </c>
      <c r="G10" s="18"/>
      <c r="H10" s="19" t="s">
        <v>1</v>
      </c>
      <c r="I10" s="18" t="s">
        <v>2</v>
      </c>
      <c r="J10" s="18"/>
      <c r="M10" s="43"/>
      <c r="N10" s="43"/>
      <c r="O10" s="43"/>
      <c r="P10" s="43"/>
      <c r="Q10" s="43"/>
      <c r="R10" s="43"/>
      <c r="S10" s="43"/>
      <c r="T10" s="43"/>
      <c r="U10" s="43"/>
    </row>
    <row r="11" spans="1:21" x14ac:dyDescent="0.25">
      <c r="B11" s="86"/>
      <c r="C11" s="87" t="s">
        <v>113</v>
      </c>
      <c r="D11" s="88"/>
      <c r="E11" s="89"/>
      <c r="F11" s="63">
        <v>4.5</v>
      </c>
      <c r="G11" s="64"/>
      <c r="H11" s="23"/>
      <c r="I11" s="98">
        <f>H11*F11</f>
        <v>0</v>
      </c>
      <c r="J11" s="109"/>
      <c r="M11" s="130"/>
      <c r="N11" s="130"/>
      <c r="O11" s="130"/>
      <c r="P11" s="130"/>
      <c r="Q11" s="130"/>
      <c r="R11" s="130"/>
      <c r="S11" s="130"/>
      <c r="T11" s="130"/>
      <c r="U11" s="130"/>
    </row>
    <row r="12" spans="1:21" ht="25.15" customHeight="1" thickBot="1" x14ac:dyDescent="0.3">
      <c r="B12" s="69"/>
      <c r="C12" s="90" t="s">
        <v>114</v>
      </c>
      <c r="D12" s="71"/>
      <c r="E12" s="71"/>
      <c r="F12" s="72">
        <v>4.5</v>
      </c>
      <c r="G12" s="73"/>
      <c r="H12" s="22"/>
      <c r="I12" s="102">
        <f>H12*F12</f>
        <v>0</v>
      </c>
      <c r="J12" s="103"/>
      <c r="M12" s="44"/>
      <c r="N12" s="44"/>
      <c r="O12" s="44"/>
      <c r="P12" s="44"/>
      <c r="Q12" s="45"/>
      <c r="R12" s="45"/>
      <c r="S12" s="48"/>
      <c r="T12" s="45"/>
      <c r="U12" s="45"/>
    </row>
    <row r="13" spans="1:21" x14ac:dyDescent="0.25">
      <c r="B13" s="85"/>
      <c r="C13" s="85"/>
      <c r="D13" s="85"/>
      <c r="E13" s="85"/>
      <c r="F13" s="85"/>
      <c r="G13" s="85"/>
      <c r="H13" s="53"/>
      <c r="I13" s="85"/>
      <c r="J13" s="85"/>
      <c r="M13" s="49"/>
      <c r="N13" s="40"/>
      <c r="O13" s="40"/>
      <c r="P13" s="40"/>
      <c r="Q13" s="46"/>
      <c r="R13" s="46"/>
      <c r="S13" s="32"/>
      <c r="T13" s="50"/>
      <c r="U13" s="50"/>
    </row>
    <row r="14" spans="1:21" ht="15.75" thickBot="1" x14ac:dyDescent="0.3">
      <c r="B14" s="78" t="s">
        <v>137</v>
      </c>
      <c r="C14" s="78"/>
      <c r="D14" s="78"/>
      <c r="E14" s="78"/>
      <c r="F14" s="79" t="s">
        <v>0</v>
      </c>
      <c r="G14" s="79"/>
      <c r="H14" s="19"/>
      <c r="I14" s="79" t="s">
        <v>2</v>
      </c>
      <c r="J14" s="79"/>
      <c r="M14" s="49"/>
      <c r="N14" s="40"/>
      <c r="O14" s="40"/>
      <c r="P14" s="40"/>
      <c r="Q14" s="46"/>
      <c r="R14" s="46"/>
      <c r="S14" s="32"/>
      <c r="T14" s="50"/>
      <c r="U14" s="45"/>
    </row>
    <row r="15" spans="1:21" x14ac:dyDescent="0.25">
      <c r="B15" s="86"/>
      <c r="C15" s="87" t="s">
        <v>113</v>
      </c>
      <c r="D15" s="88"/>
      <c r="E15" s="89"/>
      <c r="F15" s="91">
        <v>6.5</v>
      </c>
      <c r="G15" s="91"/>
      <c r="H15" s="55"/>
      <c r="I15" s="98">
        <f>H15*F15</f>
        <v>0</v>
      </c>
      <c r="J15" s="109"/>
      <c r="M15" s="31"/>
      <c r="N15" s="32"/>
      <c r="O15" s="32"/>
      <c r="P15" s="32"/>
      <c r="Q15" s="33"/>
      <c r="R15" s="33"/>
      <c r="S15" s="34"/>
      <c r="T15" s="33"/>
      <c r="U15" s="32"/>
    </row>
    <row r="16" spans="1:21" ht="30" customHeight="1" thickBot="1" x14ac:dyDescent="0.3">
      <c r="B16" s="69"/>
      <c r="C16" s="90" t="s">
        <v>114</v>
      </c>
      <c r="D16" s="71"/>
      <c r="E16" s="71"/>
      <c r="F16" s="72">
        <v>6.5</v>
      </c>
      <c r="G16" s="73"/>
      <c r="H16" s="22"/>
      <c r="I16" s="102">
        <f>H16*F16</f>
        <v>0</v>
      </c>
      <c r="J16" s="103"/>
      <c r="M16" s="52"/>
      <c r="N16" s="44"/>
      <c r="O16" s="44"/>
      <c r="P16" s="44"/>
      <c r="Q16" s="51"/>
      <c r="R16" s="51"/>
      <c r="S16" s="34"/>
      <c r="T16" s="34"/>
      <c r="U16" s="34"/>
    </row>
    <row r="17" spans="2:21" x14ac:dyDescent="0.25">
      <c r="B17" s="142"/>
      <c r="C17" s="143"/>
      <c r="D17" s="143"/>
      <c r="E17" s="143"/>
      <c r="F17" s="143"/>
      <c r="G17" s="143"/>
      <c r="H17" s="130"/>
      <c r="I17" s="143"/>
      <c r="J17" s="143"/>
      <c r="M17" s="54"/>
      <c r="N17" s="40"/>
      <c r="O17" s="40"/>
      <c r="P17" s="40"/>
      <c r="Q17" s="46"/>
      <c r="R17" s="46"/>
      <c r="S17" s="32"/>
      <c r="T17" s="50"/>
      <c r="U17" s="45"/>
    </row>
    <row r="18" spans="2:21" ht="15.75" thickBot="1" x14ac:dyDescent="0.3">
      <c r="B18" s="78" t="s">
        <v>144</v>
      </c>
      <c r="C18" s="78"/>
      <c r="D18" s="78"/>
      <c r="E18" s="78"/>
      <c r="F18" s="79" t="s">
        <v>0</v>
      </c>
      <c r="G18" s="79"/>
      <c r="H18" s="19"/>
      <c r="I18" s="79" t="s">
        <v>2</v>
      </c>
      <c r="J18" s="79"/>
      <c r="M18" s="49"/>
      <c r="N18" s="40"/>
      <c r="O18" s="40"/>
      <c r="P18" s="40"/>
      <c r="Q18" s="46"/>
      <c r="R18" s="46"/>
      <c r="S18" s="32"/>
      <c r="T18" s="50"/>
      <c r="U18" s="45"/>
    </row>
    <row r="19" spans="2:21" x14ac:dyDescent="0.25">
      <c r="B19" s="86"/>
      <c r="C19" s="87" t="s">
        <v>37</v>
      </c>
      <c r="D19" s="88"/>
      <c r="E19" s="89"/>
      <c r="F19" s="63">
        <v>2</v>
      </c>
      <c r="G19" s="64"/>
      <c r="H19" s="55"/>
      <c r="I19" s="98">
        <f>H19*F19</f>
        <v>0</v>
      </c>
      <c r="J19" s="109"/>
      <c r="M19" s="49"/>
      <c r="N19" s="40"/>
      <c r="O19" s="40"/>
      <c r="P19" s="40"/>
      <c r="Q19" s="46"/>
      <c r="R19" s="46"/>
      <c r="S19" s="32"/>
      <c r="T19" s="50"/>
      <c r="U19" s="45"/>
    </row>
    <row r="20" spans="2:21" ht="15.75" thickBot="1" x14ac:dyDescent="0.3">
      <c r="B20" s="69"/>
      <c r="C20" s="70" t="s">
        <v>38</v>
      </c>
      <c r="D20" s="71"/>
      <c r="E20" s="71"/>
      <c r="F20" s="72">
        <v>3</v>
      </c>
      <c r="G20" s="73"/>
      <c r="H20" s="22"/>
      <c r="I20" s="102">
        <f>H20*F20</f>
        <v>0</v>
      </c>
      <c r="J20" s="103"/>
      <c r="M20" s="51"/>
      <c r="N20" s="51"/>
      <c r="O20" s="51"/>
      <c r="P20" s="51"/>
      <c r="Q20" s="51"/>
      <c r="R20" s="51"/>
      <c r="S20" s="34"/>
      <c r="T20" s="34"/>
      <c r="U20" s="34"/>
    </row>
    <row r="21" spans="2:21" x14ac:dyDescent="0.25">
      <c r="B21" s="144"/>
      <c r="C21" s="145"/>
      <c r="D21" s="145"/>
      <c r="E21" s="145"/>
      <c r="F21" s="146"/>
      <c r="G21" s="146"/>
      <c r="H21" s="32"/>
      <c r="I21" s="160"/>
      <c r="J21" s="161"/>
      <c r="M21" s="52"/>
      <c r="N21" s="44"/>
      <c r="O21" s="44"/>
      <c r="P21" s="44"/>
      <c r="Q21" s="51"/>
      <c r="R21" s="51"/>
      <c r="S21" s="34"/>
      <c r="T21" s="34"/>
      <c r="U21" s="34"/>
    </row>
    <row r="22" spans="2:21" ht="15.75" thickBot="1" x14ac:dyDescent="0.3">
      <c r="B22" s="77" t="s">
        <v>130</v>
      </c>
      <c r="C22" s="78"/>
      <c r="D22" s="78"/>
      <c r="E22" s="78"/>
      <c r="F22" s="79" t="s">
        <v>0</v>
      </c>
      <c r="G22" s="79"/>
      <c r="H22" s="19"/>
      <c r="I22" s="104"/>
      <c r="J22" s="104"/>
      <c r="M22" s="54"/>
      <c r="N22" s="131"/>
      <c r="O22" s="40"/>
      <c r="P22" s="40"/>
      <c r="Q22" s="46"/>
      <c r="R22" s="46"/>
      <c r="S22" s="32"/>
      <c r="T22" s="50"/>
      <c r="U22" s="45"/>
    </row>
    <row r="23" spans="2:21" x14ac:dyDescent="0.25">
      <c r="B23" s="80"/>
      <c r="C23" s="61" t="s">
        <v>32</v>
      </c>
      <c r="D23" s="62"/>
      <c r="E23" s="62"/>
      <c r="F23" s="91">
        <v>4.5</v>
      </c>
      <c r="G23" s="91"/>
      <c r="H23" s="23"/>
      <c r="I23" s="98">
        <f>H23*F23</f>
        <v>0</v>
      </c>
      <c r="J23" s="99"/>
      <c r="M23" s="54"/>
      <c r="N23" s="40"/>
      <c r="O23" s="40"/>
      <c r="P23" s="40"/>
      <c r="Q23" s="46"/>
      <c r="R23" s="46"/>
      <c r="S23" s="32"/>
      <c r="T23" s="50"/>
      <c r="U23" s="45"/>
    </row>
    <row r="24" spans="2:21" x14ac:dyDescent="0.25">
      <c r="B24" s="60"/>
      <c r="C24" s="65" t="s">
        <v>31</v>
      </c>
      <c r="D24" s="66"/>
      <c r="E24" s="66"/>
      <c r="F24" s="92">
        <v>4.5</v>
      </c>
      <c r="G24" s="92"/>
      <c r="H24" s="27"/>
      <c r="I24" s="100">
        <f>H24*F24</f>
        <v>0</v>
      </c>
      <c r="J24" s="101"/>
      <c r="M24" s="54"/>
      <c r="N24" s="40"/>
      <c r="O24" s="40"/>
      <c r="P24" s="40"/>
      <c r="Q24" s="46"/>
      <c r="R24" s="46"/>
      <c r="S24" s="32"/>
      <c r="T24" s="50"/>
      <c r="U24" s="45"/>
    </row>
    <row r="25" spans="2:21" ht="15.75" thickBot="1" x14ac:dyDescent="0.3">
      <c r="B25" s="69"/>
      <c r="C25" s="70" t="s">
        <v>33</v>
      </c>
      <c r="D25" s="71"/>
      <c r="E25" s="71"/>
      <c r="F25" s="93">
        <v>4.5</v>
      </c>
      <c r="G25" s="93"/>
      <c r="H25" s="22"/>
      <c r="I25" s="102">
        <f>H25*F25</f>
        <v>0</v>
      </c>
      <c r="J25" s="103"/>
      <c r="M25" s="54"/>
      <c r="N25" s="40"/>
      <c r="O25" s="40"/>
      <c r="P25" s="40"/>
      <c r="Q25" s="46"/>
      <c r="R25" s="46"/>
      <c r="S25" s="32"/>
      <c r="T25" s="50"/>
      <c r="U25" s="45"/>
    </row>
    <row r="26" spans="2:21" x14ac:dyDescent="0.25">
      <c r="B26" s="74"/>
      <c r="C26" s="75"/>
      <c r="D26" s="75"/>
      <c r="E26" s="75"/>
      <c r="F26" s="76"/>
      <c r="G26" s="76"/>
      <c r="H26" s="32"/>
      <c r="I26" s="106"/>
      <c r="J26" s="107"/>
      <c r="M26" s="51"/>
      <c r="N26" s="51"/>
      <c r="O26" s="51"/>
      <c r="P26" s="51"/>
      <c r="Q26" s="51"/>
      <c r="R26" s="51"/>
      <c r="S26" s="34"/>
      <c r="T26" s="34"/>
      <c r="U26" s="34"/>
    </row>
    <row r="27" spans="2:21" ht="15.75" thickBot="1" x14ac:dyDescent="0.3">
      <c r="B27" s="77" t="s">
        <v>42</v>
      </c>
      <c r="C27" s="78"/>
      <c r="D27" s="78"/>
      <c r="E27" s="78"/>
      <c r="F27" s="79" t="s">
        <v>0</v>
      </c>
      <c r="G27" s="79"/>
      <c r="H27" s="19"/>
      <c r="I27" s="104"/>
      <c r="J27" s="104"/>
      <c r="M27" s="52"/>
      <c r="N27" s="44"/>
      <c r="O27" s="44"/>
      <c r="P27" s="44"/>
      <c r="Q27" s="51"/>
      <c r="R27" s="51"/>
      <c r="S27" s="34"/>
      <c r="T27" s="34"/>
      <c r="U27" s="34"/>
    </row>
    <row r="28" spans="2:21" x14ac:dyDescent="0.25">
      <c r="B28" s="80"/>
      <c r="C28" s="61" t="s">
        <v>39</v>
      </c>
      <c r="D28" s="62"/>
      <c r="E28" s="62"/>
      <c r="F28" s="91">
        <v>5</v>
      </c>
      <c r="G28" s="91"/>
      <c r="H28" s="23"/>
      <c r="I28" s="98">
        <f>H28*F28</f>
        <v>0</v>
      </c>
      <c r="J28" s="99"/>
      <c r="M28" s="54"/>
      <c r="N28" s="40"/>
      <c r="O28" s="40"/>
      <c r="P28" s="40"/>
      <c r="Q28" s="46"/>
      <c r="R28" s="46"/>
      <c r="S28" s="32"/>
      <c r="T28" s="50"/>
      <c r="U28" s="45"/>
    </row>
    <row r="29" spans="2:21" x14ac:dyDescent="0.25">
      <c r="B29" s="60"/>
      <c r="C29" s="65" t="s">
        <v>40</v>
      </c>
      <c r="D29" s="66"/>
      <c r="E29" s="66"/>
      <c r="F29" s="92">
        <v>5</v>
      </c>
      <c r="G29" s="92"/>
      <c r="H29" s="27"/>
      <c r="I29" s="100">
        <f>H29*F29</f>
        <v>0</v>
      </c>
      <c r="J29" s="101"/>
      <c r="M29" s="49"/>
      <c r="N29" s="40"/>
      <c r="O29" s="40"/>
      <c r="P29" s="40"/>
      <c r="Q29" s="46"/>
      <c r="R29" s="46"/>
      <c r="S29" s="32"/>
      <c r="T29" s="50"/>
      <c r="U29" s="45"/>
    </row>
    <row r="30" spans="2:21" ht="15.75" thickBot="1" x14ac:dyDescent="0.3">
      <c r="B30" s="69"/>
      <c r="C30" s="70" t="s">
        <v>41</v>
      </c>
      <c r="D30" s="71"/>
      <c r="E30" s="71"/>
      <c r="F30" s="93">
        <v>5</v>
      </c>
      <c r="G30" s="93"/>
      <c r="H30" s="22"/>
      <c r="I30" s="102">
        <f>H30*F30</f>
        <v>0</v>
      </c>
      <c r="J30" s="103"/>
      <c r="M30" s="49"/>
      <c r="N30" s="40"/>
      <c r="O30" s="40"/>
      <c r="P30" s="40"/>
      <c r="Q30" s="46"/>
      <c r="R30" s="46"/>
      <c r="S30" s="32"/>
      <c r="T30" s="50"/>
      <c r="U30" s="45"/>
    </row>
    <row r="31" spans="2:21" x14ac:dyDescent="0.25">
      <c r="B31" s="74"/>
      <c r="C31" s="75"/>
      <c r="D31" s="75"/>
      <c r="E31" s="75"/>
      <c r="F31" s="76"/>
      <c r="G31" s="76"/>
      <c r="H31" s="32"/>
      <c r="I31" s="106"/>
      <c r="J31" s="107"/>
      <c r="M31" s="31"/>
      <c r="N31" s="32"/>
      <c r="O31" s="32"/>
      <c r="P31" s="32"/>
      <c r="Q31" s="33"/>
      <c r="R31" s="33"/>
      <c r="S31" s="34"/>
      <c r="T31" s="47"/>
      <c r="U31" s="48"/>
    </row>
    <row r="32" spans="2:21" ht="15.75" thickBot="1" x14ac:dyDescent="0.3">
      <c r="B32" s="77" t="s">
        <v>48</v>
      </c>
      <c r="C32" s="78"/>
      <c r="D32" s="78"/>
      <c r="E32" s="78"/>
      <c r="F32" s="79" t="s">
        <v>0</v>
      </c>
      <c r="G32" s="79"/>
      <c r="H32" s="19"/>
      <c r="I32" s="162"/>
      <c r="J32" s="162"/>
      <c r="M32" s="52"/>
      <c r="N32" s="44"/>
      <c r="O32" s="44"/>
      <c r="P32" s="44"/>
      <c r="Q32" s="51"/>
      <c r="R32" s="51"/>
      <c r="S32" s="34"/>
      <c r="T32" s="34"/>
      <c r="U32" s="34"/>
    </row>
    <row r="33" spans="2:21" x14ac:dyDescent="0.25">
      <c r="B33" s="82"/>
      <c r="C33" s="61" t="s">
        <v>49</v>
      </c>
      <c r="D33" s="62"/>
      <c r="E33" s="62"/>
      <c r="F33" s="147">
        <v>5</v>
      </c>
      <c r="G33" s="147"/>
      <c r="H33" s="55"/>
      <c r="I33" s="98">
        <f>H33*F33</f>
        <v>0</v>
      </c>
      <c r="J33" s="99"/>
      <c r="M33" s="54"/>
      <c r="N33" s="40"/>
      <c r="O33" s="40"/>
      <c r="P33" s="40"/>
      <c r="Q33" s="46"/>
      <c r="R33" s="46"/>
      <c r="S33" s="32"/>
      <c r="T33" s="50"/>
      <c r="U33" s="45"/>
    </row>
    <row r="34" spans="2:21" x14ac:dyDescent="0.25">
      <c r="B34" s="80"/>
      <c r="C34" s="65" t="s">
        <v>50</v>
      </c>
      <c r="D34" s="66"/>
      <c r="E34" s="66"/>
      <c r="F34" s="92">
        <v>5</v>
      </c>
      <c r="G34" s="92"/>
      <c r="H34" s="27"/>
      <c r="I34" s="100">
        <f>H34*F34</f>
        <v>0</v>
      </c>
      <c r="J34" s="101"/>
      <c r="M34" s="49"/>
      <c r="N34" s="40"/>
      <c r="O34" s="40"/>
      <c r="P34" s="40"/>
      <c r="Q34" s="46"/>
      <c r="R34" s="46"/>
      <c r="S34" s="32"/>
      <c r="T34" s="50"/>
      <c r="U34" s="45"/>
    </row>
    <row r="35" spans="2:21" x14ac:dyDescent="0.25">
      <c r="B35" s="80"/>
      <c r="C35" s="65" t="s">
        <v>52</v>
      </c>
      <c r="D35" s="66"/>
      <c r="E35" s="66"/>
      <c r="F35" s="92">
        <v>5</v>
      </c>
      <c r="G35" s="92"/>
      <c r="H35" s="27"/>
      <c r="I35" s="110">
        <f>H35*F35</f>
        <v>0</v>
      </c>
      <c r="J35" s="111"/>
      <c r="M35" s="49"/>
      <c r="N35" s="40"/>
      <c r="O35" s="40"/>
      <c r="P35" s="40"/>
      <c r="Q35" s="46"/>
      <c r="R35" s="46"/>
      <c r="S35" s="32"/>
      <c r="T35" s="50"/>
      <c r="U35" s="45"/>
    </row>
    <row r="36" spans="2:21" ht="15.75" thickBot="1" x14ac:dyDescent="0.3">
      <c r="B36" s="83"/>
      <c r="C36" s="148" t="s">
        <v>51</v>
      </c>
      <c r="D36" s="149"/>
      <c r="E36" s="149"/>
      <c r="F36" s="150">
        <v>5</v>
      </c>
      <c r="G36" s="150"/>
      <c r="H36" s="132"/>
      <c r="I36" s="163">
        <f>H36*F36</f>
        <v>0</v>
      </c>
      <c r="J36" s="164"/>
      <c r="M36" s="51"/>
      <c r="N36" s="51"/>
      <c r="O36" s="51"/>
      <c r="P36" s="51"/>
      <c r="Q36" s="51"/>
      <c r="R36" s="51"/>
      <c r="S36" s="34"/>
      <c r="T36" s="34"/>
      <c r="U36" s="34"/>
    </row>
    <row r="37" spans="2:21" x14ac:dyDescent="0.25">
      <c r="B37" s="151"/>
      <c r="C37" s="152"/>
      <c r="D37" s="152"/>
      <c r="E37" s="152"/>
      <c r="F37" s="153"/>
      <c r="G37" s="153"/>
      <c r="H37" s="34"/>
      <c r="I37" s="162"/>
      <c r="J37" s="162"/>
      <c r="M37" s="51"/>
      <c r="N37" s="51"/>
      <c r="O37" s="51"/>
      <c r="P37" s="51"/>
      <c r="Q37" s="51"/>
      <c r="R37" s="51"/>
      <c r="S37" s="51"/>
      <c r="T37" s="51"/>
      <c r="U37" s="51"/>
    </row>
    <row r="38" spans="2:21" ht="15.75" thickBot="1" x14ac:dyDescent="0.3">
      <c r="B38" s="77" t="s">
        <v>45</v>
      </c>
      <c r="C38" s="78"/>
      <c r="D38" s="78"/>
      <c r="E38" s="78"/>
      <c r="F38" s="79" t="s">
        <v>0</v>
      </c>
      <c r="G38" s="79"/>
      <c r="H38" s="19"/>
      <c r="I38" s="162"/>
      <c r="J38" s="162"/>
      <c r="M38" s="133"/>
      <c r="N38" s="133"/>
      <c r="O38" s="133"/>
      <c r="P38" s="133"/>
      <c r="Q38" s="133"/>
      <c r="R38" s="133"/>
      <c r="S38" s="134"/>
      <c r="T38" s="134"/>
      <c r="U38" s="134"/>
    </row>
    <row r="39" spans="2:21" x14ac:dyDescent="0.25">
      <c r="B39" s="82"/>
      <c r="C39" s="61" t="s">
        <v>46</v>
      </c>
      <c r="D39" s="62"/>
      <c r="E39" s="62"/>
      <c r="F39" s="91">
        <v>2.5</v>
      </c>
      <c r="G39" s="91"/>
      <c r="H39" s="23"/>
      <c r="I39" s="98">
        <f>H39*F39</f>
        <v>0</v>
      </c>
      <c r="J39" s="99"/>
      <c r="M39" s="51"/>
      <c r="N39" s="51"/>
      <c r="O39" s="51"/>
      <c r="P39" s="51"/>
      <c r="Q39" s="51"/>
      <c r="R39" s="51"/>
      <c r="S39" s="51"/>
      <c r="T39" s="51"/>
      <c r="U39" s="51"/>
    </row>
    <row r="40" spans="2:21" x14ac:dyDescent="0.25">
      <c r="B40" s="60"/>
      <c r="C40" s="65" t="s">
        <v>31</v>
      </c>
      <c r="D40" s="66"/>
      <c r="E40" s="66"/>
      <c r="F40" s="92">
        <v>2.5</v>
      </c>
      <c r="G40" s="92"/>
      <c r="H40" s="27"/>
      <c r="I40" s="100">
        <f>H40*F40</f>
        <v>0</v>
      </c>
      <c r="J40" s="101"/>
      <c r="M40" s="51"/>
      <c r="N40" s="51"/>
      <c r="O40" s="51"/>
      <c r="P40" s="51"/>
      <c r="Q40" s="51"/>
      <c r="R40" s="51"/>
      <c r="S40" s="51"/>
      <c r="T40" s="51"/>
      <c r="U40" s="51"/>
    </row>
    <row r="41" spans="2:21" ht="15.75" thickBot="1" x14ac:dyDescent="0.3">
      <c r="B41" s="69"/>
      <c r="C41" s="70" t="s">
        <v>47</v>
      </c>
      <c r="D41" s="71"/>
      <c r="E41" s="71"/>
      <c r="F41" s="93">
        <v>2.5</v>
      </c>
      <c r="G41" s="93"/>
      <c r="H41" s="22"/>
      <c r="I41" s="102">
        <f>H41*F41</f>
        <v>0</v>
      </c>
      <c r="J41" s="103"/>
      <c r="M41" s="51"/>
      <c r="N41" s="51"/>
      <c r="O41" s="51"/>
      <c r="P41" s="51"/>
      <c r="Q41" s="51"/>
      <c r="R41" s="51"/>
      <c r="S41" s="51"/>
      <c r="T41" s="51"/>
      <c r="U41" s="51"/>
    </row>
    <row r="42" spans="2:21" x14ac:dyDescent="0.25">
      <c r="B42" s="74"/>
      <c r="C42" s="75"/>
      <c r="D42" s="75"/>
      <c r="E42" s="75"/>
      <c r="F42" s="76"/>
      <c r="G42" s="76"/>
      <c r="H42" s="32"/>
      <c r="I42" s="106"/>
      <c r="J42" s="107"/>
      <c r="M42" s="51"/>
      <c r="N42" s="51"/>
      <c r="O42" s="51"/>
      <c r="P42" s="51"/>
      <c r="Q42" s="51"/>
      <c r="R42" s="51"/>
      <c r="S42" s="51"/>
      <c r="T42" s="51"/>
      <c r="U42" s="51"/>
    </row>
    <row r="43" spans="2:21" ht="15.75" thickBot="1" x14ac:dyDescent="0.3">
      <c r="B43" s="154" t="s">
        <v>55</v>
      </c>
      <c r="C43" s="78"/>
      <c r="D43" s="78"/>
      <c r="E43" s="78"/>
      <c r="F43" s="79" t="s">
        <v>0</v>
      </c>
      <c r="G43" s="79"/>
      <c r="H43" s="19"/>
      <c r="I43" s="104"/>
      <c r="J43" s="104"/>
      <c r="M43" s="51"/>
      <c r="N43" s="51"/>
      <c r="O43" s="51"/>
      <c r="P43" s="51"/>
      <c r="Q43" s="51"/>
      <c r="R43" s="51"/>
      <c r="S43" s="51"/>
      <c r="T43" s="51"/>
      <c r="U43" s="51"/>
    </row>
    <row r="44" spans="2:21" x14ac:dyDescent="0.25">
      <c r="B44" s="82"/>
      <c r="C44" s="155" t="s">
        <v>138</v>
      </c>
      <c r="D44" s="156"/>
      <c r="E44" s="157"/>
      <c r="F44" s="63">
        <v>3.5</v>
      </c>
      <c r="G44" s="64"/>
      <c r="H44" s="55"/>
      <c r="I44" s="98">
        <f>H44*F44</f>
        <v>0</v>
      </c>
      <c r="J44" s="109"/>
      <c r="M44" s="51"/>
      <c r="N44" s="51"/>
      <c r="O44" s="51"/>
      <c r="P44" s="51"/>
      <c r="Q44" s="51"/>
      <c r="R44" s="51"/>
      <c r="S44" s="51"/>
      <c r="T44" s="51"/>
      <c r="U44" s="51"/>
    </row>
    <row r="45" spans="2:21" x14ac:dyDescent="0.25">
      <c r="B45" s="80"/>
      <c r="C45" s="65" t="s">
        <v>53</v>
      </c>
      <c r="D45" s="66"/>
      <c r="E45" s="66"/>
      <c r="F45" s="92">
        <v>3.5</v>
      </c>
      <c r="G45" s="92"/>
      <c r="H45" s="27"/>
      <c r="I45" s="110">
        <f>H45*F45</f>
        <v>0</v>
      </c>
      <c r="J45" s="111"/>
      <c r="M45" s="51"/>
      <c r="N45" s="51"/>
      <c r="O45" s="51"/>
      <c r="P45" s="51"/>
      <c r="Q45" s="51"/>
      <c r="R45" s="51"/>
      <c r="S45" s="51"/>
      <c r="T45" s="51"/>
      <c r="U45" s="51"/>
    </row>
    <row r="46" spans="2:21" x14ac:dyDescent="0.25">
      <c r="B46" s="80"/>
      <c r="C46" s="65" t="s">
        <v>54</v>
      </c>
      <c r="D46" s="66"/>
      <c r="E46" s="66"/>
      <c r="F46" s="92">
        <v>4.5</v>
      </c>
      <c r="G46" s="92"/>
      <c r="H46" s="27"/>
      <c r="I46" s="110">
        <f>H46*F46</f>
        <v>0</v>
      </c>
      <c r="J46" s="111"/>
      <c r="M46" s="51"/>
      <c r="N46" s="51"/>
      <c r="O46" s="51"/>
      <c r="P46" s="51"/>
      <c r="Q46" s="51"/>
      <c r="R46" s="51"/>
      <c r="S46" s="51"/>
      <c r="T46" s="51"/>
      <c r="U46" s="51"/>
    </row>
    <row r="47" spans="2:21" x14ac:dyDescent="0.25">
      <c r="B47" s="80"/>
      <c r="C47" s="65" t="s">
        <v>139</v>
      </c>
      <c r="D47" s="66"/>
      <c r="E47" s="66"/>
      <c r="F47" s="92">
        <v>5</v>
      </c>
      <c r="G47" s="92"/>
      <c r="H47" s="27"/>
      <c r="I47" s="110">
        <f>H47*F47</f>
        <v>0</v>
      </c>
      <c r="J47" s="111"/>
      <c r="M47" s="51"/>
      <c r="N47" s="51"/>
      <c r="O47" s="51"/>
      <c r="P47" s="51"/>
      <c r="Q47" s="51"/>
      <c r="R47" s="51"/>
      <c r="S47" s="51"/>
      <c r="T47" s="51"/>
      <c r="U47" s="51"/>
    </row>
    <row r="48" spans="2:21" ht="15.75" thickBot="1" x14ac:dyDescent="0.3">
      <c r="B48" s="83"/>
      <c r="C48" s="148" t="s">
        <v>140</v>
      </c>
      <c r="D48" s="149"/>
      <c r="E48" s="149"/>
      <c r="F48" s="158">
        <v>4.5</v>
      </c>
      <c r="G48" s="159"/>
      <c r="H48" s="132"/>
      <c r="I48" s="163">
        <f>H48*F48</f>
        <v>0</v>
      </c>
      <c r="J48" s="164"/>
      <c r="M48" s="51"/>
      <c r="N48" s="51"/>
      <c r="O48" s="51"/>
      <c r="P48" s="51"/>
      <c r="Q48" s="51"/>
      <c r="R48" s="51"/>
      <c r="S48" s="51"/>
      <c r="T48" s="51"/>
      <c r="U48" s="51"/>
    </row>
    <row r="49" spans="2:22" ht="19.899999999999999" customHeight="1" thickBot="1" x14ac:dyDescent="0.3">
      <c r="B49" s="56"/>
      <c r="C49" s="56"/>
      <c r="D49" s="56"/>
      <c r="E49" s="136" t="s">
        <v>116</v>
      </c>
      <c r="F49" s="137"/>
      <c r="G49" s="137"/>
      <c r="H49" s="138"/>
      <c r="I49" s="165">
        <f>SUM(I48+I47+I46+I45+I44+I41+I40+I39+I36+I35+I34+I33+I30+I29+I28+I25+I24+I23+I20+I19+I16+I15+I12+I11)</f>
        <v>0</v>
      </c>
      <c r="J49" s="166"/>
      <c r="M49" s="51"/>
      <c r="N49" s="51"/>
      <c r="O49" s="51"/>
      <c r="P49" s="51"/>
      <c r="Q49" s="51"/>
      <c r="R49" s="51"/>
      <c r="S49" s="51"/>
      <c r="T49" s="51"/>
      <c r="U49" s="51"/>
    </row>
    <row r="50" spans="2:22" ht="15.75" thickBot="1" x14ac:dyDescent="0.3">
      <c r="F50" s="139" t="s">
        <v>56</v>
      </c>
      <c r="G50" s="140"/>
      <c r="H50" s="141"/>
      <c r="I50" s="112">
        <f>Breakfast!I51</f>
        <v>0</v>
      </c>
      <c r="J50" s="113"/>
      <c r="M50" s="51"/>
      <c r="N50" s="51"/>
      <c r="O50" s="51"/>
      <c r="P50" s="51"/>
      <c r="Q50" s="51"/>
      <c r="R50" s="51"/>
      <c r="S50" s="51"/>
      <c r="T50" s="51"/>
      <c r="U50" s="51"/>
    </row>
    <row r="51" spans="2:22" x14ac:dyDescent="0.25">
      <c r="M51" s="51"/>
      <c r="N51" s="51"/>
      <c r="O51" s="51"/>
      <c r="P51" s="51"/>
      <c r="Q51" s="51"/>
      <c r="R51" s="51"/>
      <c r="S51" s="51"/>
      <c r="T51" s="51"/>
      <c r="U51" s="51"/>
    </row>
    <row r="52" spans="2:22" x14ac:dyDescent="0.25">
      <c r="F52" s="12"/>
      <c r="H52" s="51"/>
      <c r="I52" s="51"/>
      <c r="J52" s="51"/>
      <c r="K52" s="51"/>
      <c r="L52" s="51"/>
      <c r="M52" s="51"/>
      <c r="N52" s="51"/>
      <c r="O52" s="51"/>
      <c r="P52" s="51"/>
      <c r="Q52" s="12"/>
      <c r="S52" s="13"/>
      <c r="T52" s="13"/>
      <c r="U52" s="13"/>
      <c r="V52" s="13"/>
    </row>
    <row r="53" spans="2:22" x14ac:dyDescent="0.25">
      <c r="F53" s="12"/>
      <c r="H53" s="13"/>
      <c r="I53" s="13"/>
      <c r="J53" s="13"/>
      <c r="K53" s="13"/>
      <c r="N53" s="35"/>
      <c r="O53" s="35"/>
      <c r="P53" s="35"/>
      <c r="Q53" s="12"/>
      <c r="S53" s="13"/>
      <c r="T53" s="13"/>
      <c r="U53" s="13"/>
      <c r="V53" s="13"/>
    </row>
    <row r="54" spans="2:22" x14ac:dyDescent="0.25">
      <c r="F54" s="12"/>
      <c r="H54" s="13"/>
      <c r="I54" s="13"/>
      <c r="J54" s="13"/>
      <c r="K54" s="13"/>
      <c r="N54" s="35"/>
      <c r="O54" s="35"/>
      <c r="P54" s="35"/>
      <c r="Q54" s="12"/>
      <c r="S54" s="13"/>
      <c r="T54" s="13"/>
      <c r="U54" s="13"/>
      <c r="V54" s="13"/>
    </row>
  </sheetData>
  <sheetProtection algorithmName="SHA-512" hashValue="Zf0aIZg+AfljdRdc8nZfsLyEp7KeVf37xD4Qcodc51xruv3x59BIbdpF9BuMlX2TBDbeXjXhQ8eyvn1sCfgXyw==" saltValue="bd89hzc3rKWOwmccTthU1w==" spinCount="100000" sheet="1" objects="1" scenarios="1"/>
  <mergeCells count="104">
    <mergeCell ref="F27:G27"/>
    <mergeCell ref="F32:G32"/>
    <mergeCell ref="F38:G38"/>
    <mergeCell ref="F50:H50"/>
    <mergeCell ref="I50:J50"/>
    <mergeCell ref="F34:G34"/>
    <mergeCell ref="I34:J34"/>
    <mergeCell ref="B33:B36"/>
    <mergeCell ref="C48:E48"/>
    <mergeCell ref="F48:G48"/>
    <mergeCell ref="I48:J48"/>
    <mergeCell ref="B44:B48"/>
    <mergeCell ref="I28:J28"/>
    <mergeCell ref="C29:E29"/>
    <mergeCell ref="F29:G29"/>
    <mergeCell ref="I29:J29"/>
    <mergeCell ref="C30:E30"/>
    <mergeCell ref="F30:G30"/>
    <mergeCell ref="I30:J30"/>
    <mergeCell ref="C45:E45"/>
    <mergeCell ref="F45:G45"/>
    <mergeCell ref="I45:J45"/>
    <mergeCell ref="C46:E46"/>
    <mergeCell ref="F46:G46"/>
    <mergeCell ref="B32:E32"/>
    <mergeCell ref="F11:G11"/>
    <mergeCell ref="I11:J11"/>
    <mergeCell ref="C12:E12"/>
    <mergeCell ref="F12:G12"/>
    <mergeCell ref="I12:J12"/>
    <mergeCell ref="I49:J49"/>
    <mergeCell ref="B14:E14"/>
    <mergeCell ref="F14:G14"/>
    <mergeCell ref="I14:J14"/>
    <mergeCell ref="B15:B16"/>
    <mergeCell ref="B19:B20"/>
    <mergeCell ref="B27:E27"/>
    <mergeCell ref="B39:B41"/>
    <mergeCell ref="C39:E39"/>
    <mergeCell ref="F39:G39"/>
    <mergeCell ref="I39:J39"/>
    <mergeCell ref="B38:E38"/>
    <mergeCell ref="B28:B30"/>
    <mergeCell ref="C28:E28"/>
    <mergeCell ref="F28:G28"/>
    <mergeCell ref="B43:E43"/>
    <mergeCell ref="C44:E44"/>
    <mergeCell ref="F44:G44"/>
    <mergeCell ref="B22:E22"/>
    <mergeCell ref="B23:B25"/>
    <mergeCell ref="C23:E23"/>
    <mergeCell ref="F23:G23"/>
    <mergeCell ref="I23:J23"/>
    <mergeCell ref="C24:E24"/>
    <mergeCell ref="F24:G24"/>
    <mergeCell ref="I24:J24"/>
    <mergeCell ref="C25:E25"/>
    <mergeCell ref="F25:G25"/>
    <mergeCell ref="I25:J25"/>
    <mergeCell ref="F22:G22"/>
    <mergeCell ref="E49:H49"/>
    <mergeCell ref="C35:E35"/>
    <mergeCell ref="F35:G35"/>
    <mergeCell ref="I35:J35"/>
    <mergeCell ref="C36:E36"/>
    <mergeCell ref="F36:G36"/>
    <mergeCell ref="I36:J36"/>
    <mergeCell ref="C33:E33"/>
    <mergeCell ref="F33:G33"/>
    <mergeCell ref="I33:J33"/>
    <mergeCell ref="C34:E34"/>
    <mergeCell ref="I40:J40"/>
    <mergeCell ref="C40:E40"/>
    <mergeCell ref="F40:G40"/>
    <mergeCell ref="C41:E41"/>
    <mergeCell ref="F41:G41"/>
    <mergeCell ref="I41:J41"/>
    <mergeCell ref="I46:J46"/>
    <mergeCell ref="C47:E47"/>
    <mergeCell ref="F47:G47"/>
    <mergeCell ref="I47:J47"/>
    <mergeCell ref="F43:G43"/>
    <mergeCell ref="I44:J44"/>
    <mergeCell ref="B9:J9"/>
    <mergeCell ref="B18:E18"/>
    <mergeCell ref="F18:G18"/>
    <mergeCell ref="I18:J18"/>
    <mergeCell ref="C19:E19"/>
    <mergeCell ref="F19:G19"/>
    <mergeCell ref="I19:J19"/>
    <mergeCell ref="C20:E20"/>
    <mergeCell ref="F20:G20"/>
    <mergeCell ref="I20:J20"/>
    <mergeCell ref="F16:G16"/>
    <mergeCell ref="C15:E15"/>
    <mergeCell ref="F15:G15"/>
    <mergeCell ref="I15:J15"/>
    <mergeCell ref="C16:E16"/>
    <mergeCell ref="I16:J16"/>
    <mergeCell ref="B10:E10"/>
    <mergeCell ref="F10:G10"/>
    <mergeCell ref="I10:J10"/>
    <mergeCell ref="B11:B12"/>
    <mergeCell ref="C11:E11"/>
  </mergeCells>
  <pageMargins left="0.43307086614173229" right="0.43307086614173229" top="0.39370078740157483" bottom="0.39370078740157483" header="0.31496062992125984" footer="0.31496062992125984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E55BB-5284-4C27-9E54-F9A608714C91}">
  <dimension ref="A9:V66"/>
  <sheetViews>
    <sheetView showGridLines="0" zoomScale="110" zoomScaleNormal="110" workbookViewId="0">
      <selection activeCell="O44" sqref="O44"/>
    </sheetView>
  </sheetViews>
  <sheetFormatPr defaultRowHeight="15" x14ac:dyDescent="0.25"/>
  <cols>
    <col min="1" max="1" width="0.5703125" style="13" customWidth="1"/>
    <col min="2" max="4" width="9.140625" style="13"/>
    <col min="5" max="5" width="16.140625" style="13" customWidth="1"/>
    <col min="6" max="6" width="9.140625" style="13"/>
    <col min="7" max="7" width="4.28515625" style="13" customWidth="1"/>
    <col min="8" max="9" width="9" style="35"/>
    <col min="10" max="10" width="9.28515625" style="35" customWidth="1"/>
    <col min="11" max="11" width="2.5703125" style="12" customWidth="1"/>
    <col min="12" max="12" width="2.5703125" style="13" customWidth="1"/>
    <col min="13" max="15" width="9.140625" style="13"/>
    <col min="16" max="16" width="14.85546875" style="13" customWidth="1"/>
    <col min="17" max="17" width="9.140625" style="13"/>
    <col min="18" max="18" width="6.85546875" style="13" customWidth="1"/>
    <col min="19" max="21" width="9" style="35"/>
    <col min="22" max="22" width="2.5703125" style="12" customWidth="1"/>
    <col min="23" max="16384" width="9.140625" style="13"/>
  </cols>
  <sheetData>
    <row r="9" spans="1:21" s="12" customFormat="1" ht="18.75" x14ac:dyDescent="0.3">
      <c r="A9" s="13"/>
      <c r="B9" s="11" t="s">
        <v>57</v>
      </c>
      <c r="C9" s="11"/>
      <c r="D9" s="11"/>
      <c r="E9" s="11"/>
      <c r="F9" s="11"/>
      <c r="G9" s="11"/>
      <c r="H9" s="11"/>
      <c r="I9" s="11"/>
      <c r="J9" s="11"/>
      <c r="L9" s="13"/>
      <c r="M9" s="14"/>
      <c r="N9" s="14"/>
      <c r="O9" s="14"/>
      <c r="P9" s="13"/>
      <c r="Q9" s="15" t="s">
        <v>0</v>
      </c>
      <c r="R9" s="15"/>
      <c r="S9" s="16" t="s">
        <v>30</v>
      </c>
      <c r="T9" s="15" t="s">
        <v>2</v>
      </c>
      <c r="U9" s="15"/>
    </row>
    <row r="10" spans="1:21" s="12" customFormat="1" ht="17.649999999999999" customHeight="1" thickBot="1" x14ac:dyDescent="0.35">
      <c r="A10" s="13"/>
      <c r="B10" s="167"/>
      <c r="C10" s="167"/>
      <c r="D10" s="167"/>
      <c r="E10" s="167"/>
      <c r="F10" s="168" t="s">
        <v>58</v>
      </c>
      <c r="G10" s="168"/>
      <c r="H10" s="48" t="s">
        <v>1</v>
      </c>
      <c r="I10" s="168" t="s">
        <v>2</v>
      </c>
      <c r="J10" s="168"/>
      <c r="L10" s="13"/>
      <c r="M10" s="20" t="s">
        <v>117</v>
      </c>
      <c r="N10" s="20"/>
      <c r="O10" s="20"/>
      <c r="P10" s="169"/>
      <c r="Q10" s="218">
        <v>18</v>
      </c>
      <c r="R10" s="219"/>
      <c r="S10" s="22"/>
      <c r="T10" s="102">
        <f>S10*Q10</f>
        <v>0</v>
      </c>
      <c r="U10" s="129"/>
    </row>
    <row r="11" spans="1:21" s="12" customFormat="1" ht="14.65" customHeight="1" thickBot="1" x14ac:dyDescent="0.3">
      <c r="A11" s="13"/>
      <c r="B11" s="154" t="s">
        <v>59</v>
      </c>
      <c r="C11" s="310"/>
      <c r="D11" s="310"/>
      <c r="E11" s="310"/>
      <c r="F11" s="311">
        <v>7.95</v>
      </c>
      <c r="G11" s="311"/>
      <c r="H11" s="312"/>
      <c r="I11" s="313">
        <f>H11*F11</f>
        <v>0</v>
      </c>
      <c r="J11" s="313"/>
      <c r="L11" s="13"/>
      <c r="M11" s="203" t="s">
        <v>100</v>
      </c>
      <c r="N11" s="61" t="s">
        <v>60</v>
      </c>
      <c r="O11" s="62"/>
      <c r="P11" s="62"/>
      <c r="Q11" s="62"/>
      <c r="R11" s="204"/>
      <c r="S11" s="24"/>
      <c r="T11" s="25"/>
      <c r="U11" s="26"/>
    </row>
    <row r="12" spans="1:21" s="12" customFormat="1" x14ac:dyDescent="0.25">
      <c r="A12" s="13"/>
      <c r="B12" s="280"/>
      <c r="C12" s="220" t="s">
        <v>60</v>
      </c>
      <c r="D12" s="221"/>
      <c r="E12" s="236"/>
      <c r="F12" s="314" t="s">
        <v>148</v>
      </c>
      <c r="G12" s="315"/>
      <c r="H12" s="315"/>
      <c r="I12" s="315"/>
      <c r="J12" s="316"/>
      <c r="L12" s="13"/>
      <c r="M12" s="205"/>
      <c r="N12" s="65" t="s">
        <v>61</v>
      </c>
      <c r="O12" s="66"/>
      <c r="P12" s="66"/>
      <c r="Q12" s="66"/>
      <c r="R12" s="206"/>
      <c r="S12" s="28"/>
      <c r="T12" s="29"/>
      <c r="U12" s="30"/>
    </row>
    <row r="13" spans="1:21" s="12" customFormat="1" x14ac:dyDescent="0.25">
      <c r="A13" s="13"/>
      <c r="B13" s="281"/>
      <c r="C13" s="222" t="s">
        <v>61</v>
      </c>
      <c r="D13" s="223"/>
      <c r="E13" s="237"/>
      <c r="F13" s="317"/>
      <c r="G13" s="226"/>
      <c r="H13" s="226"/>
      <c r="I13" s="226"/>
      <c r="J13" s="227"/>
      <c r="L13" s="13"/>
      <c r="M13" s="205"/>
      <c r="N13" s="65" t="s">
        <v>62</v>
      </c>
      <c r="O13" s="66"/>
      <c r="P13" s="66"/>
      <c r="Q13" s="66"/>
      <c r="R13" s="206"/>
      <c r="S13" s="28"/>
      <c r="T13" s="29"/>
      <c r="U13" s="30"/>
    </row>
    <row r="14" spans="1:21" s="12" customFormat="1" x14ac:dyDescent="0.25">
      <c r="A14" s="13"/>
      <c r="B14" s="281"/>
      <c r="C14" s="222" t="s">
        <v>62</v>
      </c>
      <c r="D14" s="223"/>
      <c r="E14" s="237"/>
      <c r="F14" s="317"/>
      <c r="G14" s="226"/>
      <c r="H14" s="226"/>
      <c r="I14" s="226"/>
      <c r="J14" s="227"/>
      <c r="L14" s="13"/>
      <c r="M14" s="205"/>
      <c r="N14" s="65" t="s">
        <v>63</v>
      </c>
      <c r="O14" s="66"/>
      <c r="P14" s="66"/>
      <c r="Q14" s="66"/>
      <c r="R14" s="206"/>
      <c r="S14" s="28"/>
      <c r="T14" s="29"/>
      <c r="U14" s="30"/>
    </row>
    <row r="15" spans="1:21" s="12" customFormat="1" ht="15.75" thickBot="1" x14ac:dyDescent="0.3">
      <c r="A15" s="13"/>
      <c r="B15" s="281"/>
      <c r="C15" s="222" t="s">
        <v>63</v>
      </c>
      <c r="D15" s="223"/>
      <c r="E15" s="237"/>
      <c r="F15" s="317"/>
      <c r="G15" s="226"/>
      <c r="H15" s="226"/>
      <c r="I15" s="226"/>
      <c r="J15" s="227"/>
      <c r="L15" s="13"/>
      <c r="M15" s="207"/>
      <c r="N15" s="70" t="s">
        <v>64</v>
      </c>
      <c r="O15" s="71"/>
      <c r="P15" s="71"/>
      <c r="Q15" s="71"/>
      <c r="R15" s="208"/>
      <c r="S15" s="28"/>
      <c r="T15" s="29"/>
      <c r="U15" s="30"/>
    </row>
    <row r="16" spans="1:21" s="12" customFormat="1" ht="14.65" customHeight="1" thickBot="1" x14ac:dyDescent="0.3">
      <c r="A16" s="13"/>
      <c r="B16" s="283"/>
      <c r="C16" s="224" t="s">
        <v>64</v>
      </c>
      <c r="D16" s="225"/>
      <c r="E16" s="239"/>
      <c r="F16" s="318"/>
      <c r="G16" s="228"/>
      <c r="H16" s="228"/>
      <c r="I16" s="228"/>
      <c r="J16" s="229"/>
      <c r="L16" s="13"/>
      <c r="M16" s="209" t="s">
        <v>141</v>
      </c>
      <c r="N16" s="61" t="s">
        <v>101</v>
      </c>
      <c r="O16" s="62"/>
      <c r="P16" s="62"/>
      <c r="Q16" s="62"/>
      <c r="R16" s="204"/>
      <c r="S16" s="28"/>
      <c r="T16" s="29"/>
      <c r="U16" s="30"/>
    </row>
    <row r="17" spans="1:21" s="12" customFormat="1" x14ac:dyDescent="0.25">
      <c r="A17" s="13"/>
      <c r="B17" s="31"/>
      <c r="C17" s="171"/>
      <c r="D17" s="171"/>
      <c r="E17" s="171"/>
      <c r="F17" s="172"/>
      <c r="G17" s="172"/>
      <c r="H17" s="172"/>
      <c r="I17" s="172"/>
      <c r="J17" s="172"/>
      <c r="L17" s="13"/>
      <c r="M17" s="210"/>
      <c r="N17" s="65" t="s">
        <v>40</v>
      </c>
      <c r="O17" s="66"/>
      <c r="P17" s="66"/>
      <c r="Q17" s="66"/>
      <c r="R17" s="206"/>
      <c r="S17" s="28"/>
      <c r="T17" s="29"/>
      <c r="U17" s="30"/>
    </row>
    <row r="18" spans="1:21" s="12" customFormat="1" ht="15.75" thickBot="1" x14ac:dyDescent="0.3">
      <c r="A18" s="13"/>
      <c r="B18" s="53"/>
      <c r="C18" s="53"/>
      <c r="D18" s="53"/>
      <c r="E18" s="53"/>
      <c r="F18" s="168" t="s">
        <v>58</v>
      </c>
      <c r="G18" s="168"/>
      <c r="H18" s="48" t="s">
        <v>1</v>
      </c>
      <c r="I18" s="168" t="s">
        <v>2</v>
      </c>
      <c r="J18" s="168"/>
      <c r="L18" s="13"/>
      <c r="M18" s="211"/>
      <c r="N18" s="70" t="s">
        <v>41</v>
      </c>
      <c r="O18" s="71"/>
      <c r="P18" s="71"/>
      <c r="Q18" s="71"/>
      <c r="R18" s="208"/>
      <c r="S18" s="28"/>
      <c r="T18" s="29"/>
      <c r="U18" s="30"/>
    </row>
    <row r="19" spans="1:21" s="12" customFormat="1" ht="14.25" customHeight="1" thickBot="1" x14ac:dyDescent="0.3">
      <c r="A19" s="13"/>
      <c r="B19" s="135" t="s">
        <v>68</v>
      </c>
      <c r="C19" s="17"/>
      <c r="D19" s="17"/>
      <c r="E19" s="17"/>
      <c r="F19" s="92">
        <v>7.95</v>
      </c>
      <c r="G19" s="92"/>
      <c r="H19" s="27"/>
      <c r="I19" s="110">
        <f>H19*F19</f>
        <v>0</v>
      </c>
      <c r="J19" s="110"/>
      <c r="L19" s="13"/>
      <c r="M19" s="212" t="s">
        <v>142</v>
      </c>
      <c r="N19" s="88" t="s">
        <v>135</v>
      </c>
      <c r="O19" s="88"/>
      <c r="P19" s="88"/>
      <c r="Q19" s="88"/>
      <c r="R19" s="88"/>
      <c r="S19" s="28"/>
      <c r="T19" s="29"/>
      <c r="U19" s="30"/>
    </row>
    <row r="20" spans="1:21" s="12" customFormat="1" x14ac:dyDescent="0.25">
      <c r="A20" s="13"/>
      <c r="B20" s="86"/>
      <c r="C20" s="220" t="s">
        <v>65</v>
      </c>
      <c r="D20" s="221"/>
      <c r="E20" s="236"/>
      <c r="F20" s="230" t="s">
        <v>148</v>
      </c>
      <c r="G20" s="231"/>
      <c r="H20" s="231"/>
      <c r="I20" s="231"/>
      <c r="J20" s="232"/>
      <c r="L20" s="13"/>
      <c r="M20" s="213"/>
      <c r="N20" s="116" t="s">
        <v>134</v>
      </c>
      <c r="O20" s="116"/>
      <c r="P20" s="116"/>
      <c r="Q20" s="116"/>
      <c r="R20" s="116"/>
      <c r="S20" s="28"/>
      <c r="T20" s="29"/>
      <c r="U20" s="30"/>
    </row>
    <row r="21" spans="1:21" s="12" customFormat="1" ht="27.75" customHeight="1" thickBot="1" x14ac:dyDescent="0.3">
      <c r="A21" s="13"/>
      <c r="B21" s="60"/>
      <c r="C21" s="222" t="s">
        <v>66</v>
      </c>
      <c r="D21" s="223"/>
      <c r="E21" s="237"/>
      <c r="F21" s="230"/>
      <c r="G21" s="231"/>
      <c r="H21" s="231"/>
      <c r="I21" s="231"/>
      <c r="J21" s="232"/>
      <c r="L21" s="13"/>
      <c r="M21" s="214"/>
      <c r="N21" s="215" t="s">
        <v>146</v>
      </c>
      <c r="O21" s="216"/>
      <c r="P21" s="216"/>
      <c r="Q21" s="216"/>
      <c r="R21" s="217"/>
      <c r="S21" s="36"/>
      <c r="T21" s="37"/>
      <c r="U21" s="38"/>
    </row>
    <row r="22" spans="1:21" s="12" customFormat="1" ht="21" customHeight="1" x14ac:dyDescent="0.25">
      <c r="A22" s="13"/>
      <c r="B22" s="60"/>
      <c r="C22" s="222" t="s">
        <v>67</v>
      </c>
      <c r="D22" s="223"/>
      <c r="E22" s="237"/>
      <c r="F22" s="230"/>
      <c r="G22" s="231"/>
      <c r="H22" s="231"/>
      <c r="I22" s="231"/>
      <c r="J22" s="232"/>
      <c r="L22" s="13"/>
      <c r="M22" s="175"/>
      <c r="N22" s="48"/>
      <c r="O22" s="32"/>
      <c r="P22" s="32"/>
      <c r="Q22" s="32"/>
      <c r="R22" s="32"/>
      <c r="S22" s="40"/>
      <c r="T22" s="40"/>
      <c r="U22" s="40"/>
    </row>
    <row r="23" spans="1:21" s="12" customFormat="1" ht="30" customHeight="1" thickBot="1" x14ac:dyDescent="0.3">
      <c r="A23" s="13"/>
      <c r="B23" s="69"/>
      <c r="C23" s="238" t="s">
        <v>73</v>
      </c>
      <c r="D23" s="225"/>
      <c r="E23" s="239"/>
      <c r="F23" s="233"/>
      <c r="G23" s="234"/>
      <c r="H23" s="234"/>
      <c r="I23" s="234"/>
      <c r="J23" s="235"/>
      <c r="L23" s="13"/>
      <c r="M23" s="176"/>
      <c r="N23" s="48"/>
      <c r="O23" s="32"/>
      <c r="P23" s="32"/>
      <c r="Q23" s="32"/>
      <c r="R23" s="32"/>
      <c r="S23" s="40"/>
      <c r="T23" s="40"/>
      <c r="U23" s="40"/>
    </row>
    <row r="24" spans="1:21" s="12" customFormat="1" x14ac:dyDescent="0.25">
      <c r="A24" s="13"/>
      <c r="B24" s="53"/>
      <c r="C24" s="53"/>
      <c r="D24" s="53"/>
      <c r="E24" s="53"/>
      <c r="F24" s="53"/>
      <c r="G24" s="53"/>
      <c r="H24" s="53"/>
      <c r="I24" s="53"/>
      <c r="J24" s="53"/>
      <c r="L24" s="13"/>
      <c r="M24" s="42"/>
      <c r="N24" s="48"/>
      <c r="O24" s="32"/>
      <c r="P24" s="32"/>
      <c r="Q24" s="32"/>
      <c r="R24" s="32"/>
      <c r="S24" s="40"/>
      <c r="T24" s="40"/>
      <c r="U24" s="40"/>
    </row>
    <row r="25" spans="1:21" s="12" customFormat="1" x14ac:dyDescent="0.25">
      <c r="A25" s="13"/>
      <c r="B25" s="53"/>
      <c r="C25" s="53"/>
      <c r="D25" s="53"/>
      <c r="E25" s="53"/>
      <c r="F25" s="168" t="s">
        <v>58</v>
      </c>
      <c r="G25" s="168"/>
      <c r="H25" s="48" t="s">
        <v>1</v>
      </c>
      <c r="I25" s="168" t="s">
        <v>2</v>
      </c>
      <c r="J25" s="168"/>
      <c r="L25" s="13"/>
      <c r="M25" s="42"/>
      <c r="N25" s="32"/>
      <c r="O25" s="32"/>
      <c r="P25" s="32"/>
      <c r="Q25" s="32"/>
      <c r="R25" s="32"/>
      <c r="S25" s="34"/>
      <c r="T25" s="43"/>
      <c r="U25" s="43"/>
    </row>
    <row r="26" spans="1:21" s="12" customFormat="1" ht="15.75" thickBot="1" x14ac:dyDescent="0.3">
      <c r="A26" s="13"/>
      <c r="B26" s="135" t="s">
        <v>69</v>
      </c>
      <c r="C26" s="17"/>
      <c r="D26" s="17"/>
      <c r="E26" s="17"/>
      <c r="F26" s="92">
        <v>7.95</v>
      </c>
      <c r="G26" s="92"/>
      <c r="H26" s="27"/>
      <c r="I26" s="110">
        <f>H26*F26</f>
        <v>0</v>
      </c>
      <c r="J26" s="110"/>
      <c r="L26" s="13"/>
      <c r="M26" s="177"/>
      <c r="N26" s="177"/>
      <c r="O26" s="177"/>
      <c r="P26" s="13"/>
      <c r="Q26" s="15" t="s">
        <v>0</v>
      </c>
      <c r="R26" s="15"/>
      <c r="S26" s="16" t="s">
        <v>30</v>
      </c>
      <c r="T26" s="15" t="s">
        <v>2</v>
      </c>
      <c r="U26" s="15"/>
    </row>
    <row r="27" spans="1:21" s="12" customFormat="1" ht="14.25" customHeight="1" thickBot="1" x14ac:dyDescent="0.3">
      <c r="A27" s="81"/>
      <c r="B27" s="86"/>
      <c r="C27" s="220" t="s">
        <v>70</v>
      </c>
      <c r="D27" s="221"/>
      <c r="E27" s="236"/>
      <c r="F27" s="230" t="s">
        <v>148</v>
      </c>
      <c r="G27" s="231"/>
      <c r="H27" s="231"/>
      <c r="I27" s="231"/>
      <c r="J27" s="232"/>
      <c r="L27" s="13"/>
      <c r="M27" s="178" t="s">
        <v>118</v>
      </c>
      <c r="N27" s="178"/>
      <c r="O27" s="178"/>
      <c r="P27" s="179"/>
      <c r="Q27" s="218">
        <v>12.5</v>
      </c>
      <c r="R27" s="219"/>
      <c r="S27" s="22"/>
      <c r="T27" s="102">
        <f>S27*Q27</f>
        <v>0</v>
      </c>
      <c r="U27" s="129"/>
    </row>
    <row r="28" spans="1:21" s="12" customFormat="1" ht="24.75" customHeight="1" x14ac:dyDescent="0.25">
      <c r="A28" s="81"/>
      <c r="B28" s="60"/>
      <c r="C28" s="240" t="s">
        <v>72</v>
      </c>
      <c r="D28" s="223"/>
      <c r="E28" s="237"/>
      <c r="F28" s="230"/>
      <c r="G28" s="231"/>
      <c r="H28" s="231"/>
      <c r="I28" s="231"/>
      <c r="J28" s="232"/>
      <c r="L28" s="13"/>
      <c r="M28" s="180" t="s">
        <v>100</v>
      </c>
      <c r="N28" s="61" t="s">
        <v>102</v>
      </c>
      <c r="O28" s="62"/>
      <c r="P28" s="62"/>
      <c r="Q28" s="62"/>
      <c r="R28" s="204"/>
      <c r="S28" s="181"/>
      <c r="T28" s="182"/>
      <c r="U28" s="183"/>
    </row>
    <row r="29" spans="1:21" s="12" customFormat="1" ht="15.75" thickBot="1" x14ac:dyDescent="0.3">
      <c r="A29" s="81"/>
      <c r="B29" s="69"/>
      <c r="C29" s="224" t="s">
        <v>71</v>
      </c>
      <c r="D29" s="225"/>
      <c r="E29" s="239"/>
      <c r="F29" s="233"/>
      <c r="G29" s="234"/>
      <c r="H29" s="234"/>
      <c r="I29" s="234"/>
      <c r="J29" s="235"/>
      <c r="L29" s="13"/>
      <c r="M29" s="184"/>
      <c r="N29" s="65" t="s">
        <v>103</v>
      </c>
      <c r="O29" s="66"/>
      <c r="P29" s="66"/>
      <c r="Q29" s="66"/>
      <c r="R29" s="206"/>
      <c r="S29" s="185"/>
      <c r="T29" s="40"/>
      <c r="U29" s="186"/>
    </row>
    <row r="30" spans="1:21" s="12" customFormat="1" x14ac:dyDescent="0.25">
      <c r="A30" s="13"/>
      <c r="B30" s="53"/>
      <c r="C30" s="53"/>
      <c r="D30" s="53"/>
      <c r="E30" s="53"/>
      <c r="F30" s="53"/>
      <c r="G30" s="53"/>
      <c r="H30" s="53"/>
      <c r="I30" s="53"/>
      <c r="J30" s="53"/>
      <c r="L30" s="13"/>
      <c r="M30" s="184"/>
      <c r="N30" s="65" t="s">
        <v>104</v>
      </c>
      <c r="O30" s="66"/>
      <c r="P30" s="66"/>
      <c r="Q30" s="66"/>
      <c r="R30" s="206"/>
      <c r="S30" s="185"/>
      <c r="T30" s="40"/>
      <c r="U30" s="186"/>
    </row>
    <row r="31" spans="1:21" s="12" customFormat="1" ht="15.75" thickBot="1" x14ac:dyDescent="0.3">
      <c r="A31" s="13"/>
      <c r="B31" s="135" t="s">
        <v>79</v>
      </c>
      <c r="C31" s="20"/>
      <c r="D31" s="20"/>
      <c r="E31" s="20"/>
      <c r="F31" s="168" t="s">
        <v>0</v>
      </c>
      <c r="G31" s="168"/>
      <c r="H31" s="48" t="s">
        <v>1</v>
      </c>
      <c r="I31" s="168" t="s">
        <v>2</v>
      </c>
      <c r="J31" s="168"/>
      <c r="L31" s="13"/>
      <c r="M31" s="187"/>
      <c r="N31" s="263" t="s">
        <v>105</v>
      </c>
      <c r="O31" s="264"/>
      <c r="P31" s="264"/>
      <c r="Q31" s="264"/>
      <c r="R31" s="265"/>
      <c r="S31" s="185"/>
      <c r="T31" s="40"/>
      <c r="U31" s="186"/>
    </row>
    <row r="32" spans="1:21" s="12" customFormat="1" ht="30" customHeight="1" x14ac:dyDescent="0.25">
      <c r="A32" s="13"/>
      <c r="B32" s="94"/>
      <c r="C32" s="241" t="s">
        <v>74</v>
      </c>
      <c r="D32" s="242"/>
      <c r="E32" s="242"/>
      <c r="F32" s="147">
        <v>10.45</v>
      </c>
      <c r="G32" s="147"/>
      <c r="H32" s="188"/>
      <c r="I32" s="245">
        <f t="shared" ref="I32:I38" si="0">H32*F32</f>
        <v>0</v>
      </c>
      <c r="J32" s="246"/>
      <c r="L32" s="13"/>
      <c r="M32" s="170" t="s">
        <v>109</v>
      </c>
      <c r="N32" s="61" t="s">
        <v>106</v>
      </c>
      <c r="O32" s="62"/>
      <c r="P32" s="62"/>
      <c r="Q32" s="62"/>
      <c r="R32" s="204"/>
      <c r="S32" s="185"/>
      <c r="T32" s="40"/>
      <c r="U32" s="186"/>
    </row>
    <row r="33" spans="1:21" s="12" customFormat="1" ht="29.25" customHeight="1" x14ac:dyDescent="0.25">
      <c r="A33" s="13"/>
      <c r="B33" s="96"/>
      <c r="C33" s="243" t="s">
        <v>75</v>
      </c>
      <c r="D33" s="223"/>
      <c r="E33" s="223"/>
      <c r="F33" s="92">
        <v>6.95</v>
      </c>
      <c r="G33" s="92"/>
      <c r="H33" s="189"/>
      <c r="I33" s="110">
        <f t="shared" si="0"/>
        <v>0</v>
      </c>
      <c r="J33" s="111"/>
      <c r="L33" s="13"/>
      <c r="M33" s="173"/>
      <c r="N33" s="65" t="s">
        <v>41</v>
      </c>
      <c r="O33" s="66"/>
      <c r="P33" s="66"/>
      <c r="Q33" s="66"/>
      <c r="R33" s="206"/>
      <c r="S33" s="185"/>
      <c r="T33" s="40"/>
      <c r="U33" s="186"/>
    </row>
    <row r="34" spans="1:21" s="12" customFormat="1" ht="39" customHeight="1" x14ac:dyDescent="0.25">
      <c r="A34" s="13"/>
      <c r="B34" s="96"/>
      <c r="C34" s="243" t="s">
        <v>76</v>
      </c>
      <c r="D34" s="223"/>
      <c r="E34" s="223"/>
      <c r="F34" s="92">
        <v>6.95</v>
      </c>
      <c r="G34" s="92"/>
      <c r="H34" s="189"/>
      <c r="I34" s="110">
        <f t="shared" si="0"/>
        <v>0</v>
      </c>
      <c r="J34" s="111"/>
      <c r="L34" s="13"/>
      <c r="M34" s="173"/>
      <c r="N34" s="65" t="s">
        <v>107</v>
      </c>
      <c r="O34" s="66"/>
      <c r="P34" s="66"/>
      <c r="Q34" s="66"/>
      <c r="R34" s="206"/>
      <c r="S34" s="185"/>
      <c r="T34" s="40"/>
      <c r="U34" s="186"/>
    </row>
    <row r="35" spans="1:21" s="12" customFormat="1" ht="39.75" customHeight="1" thickBot="1" x14ac:dyDescent="0.3">
      <c r="A35" s="13"/>
      <c r="B35" s="96"/>
      <c r="C35" s="243" t="s">
        <v>77</v>
      </c>
      <c r="D35" s="223"/>
      <c r="E35" s="223"/>
      <c r="F35" s="92">
        <v>6.95</v>
      </c>
      <c r="G35" s="92"/>
      <c r="H35" s="189"/>
      <c r="I35" s="110">
        <f t="shared" si="0"/>
        <v>0</v>
      </c>
      <c r="J35" s="111"/>
      <c r="L35" s="13"/>
      <c r="M35" s="174"/>
      <c r="N35" s="70" t="s">
        <v>108</v>
      </c>
      <c r="O35" s="71"/>
      <c r="P35" s="71"/>
      <c r="Q35" s="71"/>
      <c r="R35" s="208"/>
      <c r="S35" s="190"/>
      <c r="T35" s="191"/>
      <c r="U35" s="192"/>
    </row>
    <row r="36" spans="1:21" s="12" customFormat="1" ht="30.75" customHeight="1" x14ac:dyDescent="0.25">
      <c r="A36" s="13"/>
      <c r="B36" s="96"/>
      <c r="C36" s="326" t="s">
        <v>188</v>
      </c>
      <c r="D36" s="327"/>
      <c r="E36" s="327"/>
      <c r="F36" s="92">
        <v>6.95</v>
      </c>
      <c r="G36" s="92"/>
      <c r="H36" s="189"/>
      <c r="I36" s="110">
        <f t="shared" si="0"/>
        <v>0</v>
      </c>
      <c r="J36" s="111"/>
      <c r="L36" s="13"/>
      <c r="M36" s="42"/>
      <c r="N36" s="29"/>
      <c r="O36" s="29"/>
      <c r="P36" s="29"/>
      <c r="Q36" s="29"/>
      <c r="R36" s="29"/>
      <c r="S36" s="40"/>
      <c r="T36" s="40"/>
      <c r="U36" s="40"/>
    </row>
    <row r="37" spans="1:21" s="12" customFormat="1" ht="39" customHeight="1" x14ac:dyDescent="0.25">
      <c r="A37" s="13"/>
      <c r="B37" s="96"/>
      <c r="C37" s="243" t="s">
        <v>145</v>
      </c>
      <c r="D37" s="223"/>
      <c r="E37" s="223"/>
      <c r="F37" s="92">
        <v>8.9499999999999993</v>
      </c>
      <c r="G37" s="92"/>
      <c r="H37" s="189"/>
      <c r="I37" s="110">
        <f t="shared" si="0"/>
        <v>0</v>
      </c>
      <c r="J37" s="111"/>
      <c r="L37" s="13"/>
      <c r="M37" s="51"/>
      <c r="N37" s="51"/>
      <c r="O37" s="51"/>
      <c r="P37" s="51"/>
      <c r="Q37" s="51"/>
      <c r="R37" s="51"/>
      <c r="S37" s="40"/>
      <c r="T37" s="40"/>
      <c r="U37" s="40"/>
    </row>
    <row r="38" spans="1:21" s="12" customFormat="1" ht="53.25" customHeight="1" thickBot="1" x14ac:dyDescent="0.3">
      <c r="A38" s="13"/>
      <c r="B38" s="97"/>
      <c r="C38" s="244" t="s">
        <v>78</v>
      </c>
      <c r="D38" s="225"/>
      <c r="E38" s="225"/>
      <c r="F38" s="93">
        <v>8.9499999999999993</v>
      </c>
      <c r="G38" s="93"/>
      <c r="H38" s="193"/>
      <c r="I38" s="247">
        <f t="shared" si="0"/>
        <v>0</v>
      </c>
      <c r="J38" s="248"/>
      <c r="L38" s="13"/>
      <c r="M38" s="52"/>
      <c r="N38" s="44"/>
      <c r="O38" s="44"/>
      <c r="P38" s="44"/>
      <c r="Q38" s="51"/>
      <c r="R38" s="51"/>
      <c r="S38" s="40"/>
      <c r="T38" s="40"/>
      <c r="U38" s="40"/>
    </row>
    <row r="39" spans="1:21" s="12" customFormat="1" x14ac:dyDescent="0.25">
      <c r="A39" s="13"/>
      <c r="B39" s="194"/>
      <c r="C39" s="195"/>
      <c r="D39" s="171"/>
      <c r="E39" s="171"/>
      <c r="F39" s="33"/>
      <c r="G39" s="33"/>
      <c r="H39" s="196"/>
      <c r="I39" s="47"/>
      <c r="J39" s="48"/>
      <c r="L39" s="13"/>
      <c r="M39" s="54"/>
      <c r="N39" s="40"/>
      <c r="O39" s="40"/>
      <c r="P39" s="40"/>
      <c r="Q39" s="46"/>
      <c r="R39" s="46"/>
      <c r="S39" s="40"/>
      <c r="T39" s="40"/>
      <c r="U39" s="40"/>
    </row>
    <row r="40" spans="1:21" s="12" customFormat="1" ht="26.25" customHeight="1" thickBot="1" x14ac:dyDescent="0.3">
      <c r="A40" s="13"/>
      <c r="B40" s="135" t="s">
        <v>80</v>
      </c>
      <c r="C40" s="17"/>
      <c r="D40" s="17"/>
      <c r="E40" s="17"/>
      <c r="F40" s="18" t="s">
        <v>0</v>
      </c>
      <c r="G40" s="18"/>
      <c r="H40" s="19" t="s">
        <v>1</v>
      </c>
      <c r="I40" s="18" t="s">
        <v>2</v>
      </c>
      <c r="J40" s="18"/>
      <c r="L40" s="13"/>
      <c r="M40" s="31"/>
      <c r="N40" s="32"/>
      <c r="O40" s="32"/>
      <c r="P40" s="32"/>
      <c r="Q40" s="33"/>
      <c r="R40" s="33"/>
      <c r="S40" s="34"/>
      <c r="T40" s="34"/>
      <c r="U40" s="34"/>
    </row>
    <row r="41" spans="1:21" s="12" customFormat="1" ht="27" customHeight="1" x14ac:dyDescent="0.25">
      <c r="A41" s="13"/>
      <c r="B41" s="82"/>
      <c r="C41" s="249" t="s">
        <v>74</v>
      </c>
      <c r="D41" s="250"/>
      <c r="E41" s="251"/>
      <c r="F41" s="63">
        <v>45</v>
      </c>
      <c r="G41" s="64"/>
      <c r="H41" s="55"/>
      <c r="I41" s="98">
        <f t="shared" ref="I41:I47" si="1">H41*F41</f>
        <v>0</v>
      </c>
      <c r="J41" s="109"/>
      <c r="L41" s="13"/>
      <c r="M41" s="52"/>
      <c r="N41" s="44"/>
      <c r="O41" s="44"/>
      <c r="P41" s="44"/>
      <c r="Q41" s="51"/>
      <c r="R41" s="51"/>
      <c r="S41" s="34"/>
      <c r="T41" s="50"/>
      <c r="U41" s="45"/>
    </row>
    <row r="42" spans="1:21" s="12" customFormat="1" ht="25.5" customHeight="1" x14ac:dyDescent="0.25">
      <c r="A42" s="13"/>
      <c r="B42" s="80"/>
      <c r="C42" s="243" t="s">
        <v>75</v>
      </c>
      <c r="D42" s="223"/>
      <c r="E42" s="223"/>
      <c r="F42" s="92">
        <v>35</v>
      </c>
      <c r="G42" s="92"/>
      <c r="H42" s="27"/>
      <c r="I42" s="110">
        <f t="shared" si="1"/>
        <v>0</v>
      </c>
      <c r="J42" s="111"/>
      <c r="L42" s="13"/>
      <c r="M42" s="54"/>
      <c r="N42" s="40"/>
      <c r="O42" s="40"/>
      <c r="P42" s="40"/>
      <c r="Q42" s="46"/>
      <c r="R42" s="46"/>
      <c r="S42" s="32"/>
      <c r="T42" s="50"/>
      <c r="U42" s="45"/>
    </row>
    <row r="43" spans="1:21" s="12" customFormat="1" ht="36.75" customHeight="1" x14ac:dyDescent="0.25">
      <c r="A43" s="13"/>
      <c r="B43" s="80"/>
      <c r="C43" s="243" t="s">
        <v>76</v>
      </c>
      <c r="D43" s="223"/>
      <c r="E43" s="223"/>
      <c r="F43" s="92">
        <v>35</v>
      </c>
      <c r="G43" s="92"/>
      <c r="H43" s="27"/>
      <c r="I43" s="110">
        <f t="shared" si="1"/>
        <v>0</v>
      </c>
      <c r="J43" s="111"/>
      <c r="L43" s="13"/>
      <c r="M43" s="13"/>
      <c r="N43" s="13"/>
      <c r="O43" s="13"/>
      <c r="P43" s="13"/>
      <c r="Q43" s="13"/>
      <c r="R43" s="13"/>
      <c r="S43" s="32"/>
      <c r="T43" s="50"/>
      <c r="U43" s="45"/>
    </row>
    <row r="44" spans="1:21" s="12" customFormat="1" ht="35.25" customHeight="1" x14ac:dyDescent="0.25">
      <c r="A44" s="13"/>
      <c r="B44" s="80"/>
      <c r="C44" s="243" t="s">
        <v>77</v>
      </c>
      <c r="D44" s="223"/>
      <c r="E44" s="223"/>
      <c r="F44" s="92">
        <v>35</v>
      </c>
      <c r="G44" s="92"/>
      <c r="H44" s="27"/>
      <c r="I44" s="110">
        <f t="shared" si="1"/>
        <v>0</v>
      </c>
      <c r="J44" s="111"/>
      <c r="L44" s="13"/>
      <c r="M44" s="13"/>
      <c r="N44" s="13"/>
      <c r="O44" s="13"/>
      <c r="P44" s="13"/>
      <c r="Q44" s="13"/>
      <c r="R44" s="13"/>
      <c r="S44" s="32"/>
      <c r="T44" s="47"/>
      <c r="U44" s="48"/>
    </row>
    <row r="45" spans="1:21" s="12" customFormat="1" ht="28.5" customHeight="1" x14ac:dyDescent="0.25">
      <c r="A45" s="13"/>
      <c r="B45" s="80"/>
      <c r="C45" s="330" t="s">
        <v>188</v>
      </c>
      <c r="D45" s="331"/>
      <c r="E45" s="331"/>
      <c r="F45" s="92">
        <v>35</v>
      </c>
      <c r="G45" s="92"/>
      <c r="H45" s="27"/>
      <c r="I45" s="110">
        <f t="shared" si="1"/>
        <v>0</v>
      </c>
      <c r="J45" s="111"/>
      <c r="L45" s="13"/>
      <c r="M45" s="13"/>
      <c r="N45" s="13"/>
      <c r="O45" s="13"/>
      <c r="P45" s="13"/>
      <c r="Q45" s="13"/>
      <c r="R45" s="13"/>
      <c r="S45" s="34"/>
      <c r="T45" s="34"/>
      <c r="U45" s="34"/>
    </row>
    <row r="46" spans="1:21" ht="36.75" customHeight="1" x14ac:dyDescent="0.25">
      <c r="B46" s="80"/>
      <c r="C46" s="243" t="s">
        <v>145</v>
      </c>
      <c r="D46" s="223"/>
      <c r="E46" s="223"/>
      <c r="F46" s="92">
        <v>45</v>
      </c>
      <c r="G46" s="92"/>
      <c r="H46" s="27"/>
      <c r="I46" s="110">
        <f t="shared" si="1"/>
        <v>0</v>
      </c>
      <c r="J46" s="111"/>
      <c r="S46" s="34"/>
      <c r="T46" s="50"/>
      <c r="U46" s="45"/>
    </row>
    <row r="47" spans="1:21" s="12" customFormat="1" ht="50.25" customHeight="1" thickBot="1" x14ac:dyDescent="0.3">
      <c r="A47" s="13"/>
      <c r="B47" s="83"/>
      <c r="C47" s="252" t="s">
        <v>78</v>
      </c>
      <c r="D47" s="253"/>
      <c r="E47" s="253"/>
      <c r="F47" s="158">
        <v>45</v>
      </c>
      <c r="G47" s="159"/>
      <c r="H47" s="132"/>
      <c r="I47" s="163">
        <f t="shared" si="1"/>
        <v>0</v>
      </c>
      <c r="J47" s="164"/>
      <c r="L47" s="13"/>
      <c r="M47" s="13"/>
      <c r="N47" s="13"/>
      <c r="O47" s="13"/>
      <c r="P47" s="13"/>
      <c r="Q47" s="13"/>
      <c r="R47" s="13"/>
      <c r="S47" s="40"/>
      <c r="T47" s="35"/>
      <c r="U47" s="35"/>
    </row>
    <row r="48" spans="1:21" s="12" customFormat="1" x14ac:dyDescent="0.25">
      <c r="A48" s="13"/>
      <c r="B48" s="13"/>
      <c r="C48" s="13"/>
      <c r="D48" s="13"/>
      <c r="E48" s="13"/>
      <c r="F48" s="13"/>
      <c r="G48" s="13"/>
      <c r="H48" s="35"/>
      <c r="I48" s="35"/>
      <c r="J48" s="35"/>
      <c r="L48" s="13"/>
      <c r="M48" s="13"/>
      <c r="N48" s="13"/>
      <c r="O48" s="13"/>
      <c r="P48" s="13"/>
      <c r="Q48" s="13"/>
      <c r="R48" s="13"/>
      <c r="S48" s="35"/>
      <c r="T48" s="35"/>
      <c r="U48" s="35"/>
    </row>
    <row r="49" spans="1:21" s="12" customFormat="1" ht="21" customHeight="1" thickBot="1" x14ac:dyDescent="0.3">
      <c r="A49" s="13"/>
      <c r="B49" s="135" t="s">
        <v>81</v>
      </c>
      <c r="C49" s="17"/>
      <c r="D49" s="17"/>
      <c r="E49" s="17"/>
      <c r="F49" s="18" t="s">
        <v>0</v>
      </c>
      <c r="G49" s="18"/>
      <c r="H49" s="19"/>
      <c r="I49" s="18" t="s">
        <v>2</v>
      </c>
      <c r="J49" s="18"/>
      <c r="L49" s="13"/>
      <c r="M49" s="13"/>
      <c r="N49" s="13"/>
      <c r="O49" s="13"/>
      <c r="P49" s="13"/>
      <c r="Q49" s="13"/>
      <c r="R49" s="13"/>
      <c r="S49" s="35"/>
      <c r="T49" s="35"/>
      <c r="U49" s="35"/>
    </row>
    <row r="50" spans="1:21" s="12" customFormat="1" ht="27.75" customHeight="1" x14ac:dyDescent="0.25">
      <c r="A50" s="13"/>
      <c r="B50" s="82"/>
      <c r="C50" s="249" t="s">
        <v>74</v>
      </c>
      <c r="D50" s="250"/>
      <c r="E50" s="251"/>
      <c r="F50" s="63">
        <v>68</v>
      </c>
      <c r="G50" s="64"/>
      <c r="H50" s="55"/>
      <c r="I50" s="98">
        <f t="shared" ref="I50:I56" si="2">H50*F50</f>
        <v>0</v>
      </c>
      <c r="J50" s="109"/>
      <c r="L50" s="13"/>
      <c r="M50" s="13"/>
      <c r="N50" s="13"/>
      <c r="O50" s="13"/>
      <c r="P50" s="13"/>
      <c r="Q50" s="13"/>
      <c r="R50" s="13"/>
      <c r="S50" s="35"/>
      <c r="T50" s="35"/>
      <c r="U50" s="35"/>
    </row>
    <row r="51" spans="1:21" s="12" customFormat="1" ht="25.5" customHeight="1" x14ac:dyDescent="0.25">
      <c r="A51" s="13"/>
      <c r="B51" s="80"/>
      <c r="C51" s="243" t="s">
        <v>75</v>
      </c>
      <c r="D51" s="223"/>
      <c r="E51" s="223"/>
      <c r="F51" s="92">
        <v>48</v>
      </c>
      <c r="G51" s="92"/>
      <c r="H51" s="27"/>
      <c r="I51" s="110">
        <f t="shared" si="2"/>
        <v>0</v>
      </c>
      <c r="J51" s="111"/>
      <c r="L51" s="13"/>
      <c r="M51" s="13"/>
      <c r="N51" s="13"/>
      <c r="O51" s="13"/>
      <c r="P51" s="13"/>
      <c r="Q51" s="13"/>
      <c r="R51" s="13"/>
      <c r="S51" s="35"/>
      <c r="T51" s="35"/>
      <c r="U51" s="35"/>
    </row>
    <row r="52" spans="1:21" s="12" customFormat="1" ht="37.5" customHeight="1" x14ac:dyDescent="0.25">
      <c r="A52" s="13"/>
      <c r="B52" s="80"/>
      <c r="C52" s="243" t="s">
        <v>76</v>
      </c>
      <c r="D52" s="223"/>
      <c r="E52" s="223"/>
      <c r="F52" s="92">
        <v>48</v>
      </c>
      <c r="G52" s="92"/>
      <c r="H52" s="27"/>
      <c r="I52" s="110">
        <f t="shared" si="2"/>
        <v>0</v>
      </c>
      <c r="J52" s="111"/>
      <c r="L52" s="13"/>
      <c r="M52" s="13"/>
      <c r="N52" s="13"/>
      <c r="O52" s="13"/>
      <c r="P52" s="13"/>
      <c r="Q52" s="13"/>
      <c r="R52" s="13"/>
      <c r="S52" s="35"/>
      <c r="T52" s="35"/>
      <c r="U52" s="35"/>
    </row>
    <row r="53" spans="1:21" s="12" customFormat="1" ht="39.75" customHeight="1" x14ac:dyDescent="0.25">
      <c r="A53" s="13"/>
      <c r="B53" s="80"/>
      <c r="C53" s="243" t="s">
        <v>77</v>
      </c>
      <c r="D53" s="223"/>
      <c r="E53" s="223"/>
      <c r="F53" s="92">
        <v>48</v>
      </c>
      <c r="G53" s="92"/>
      <c r="H53" s="27"/>
      <c r="I53" s="110">
        <f t="shared" si="2"/>
        <v>0</v>
      </c>
      <c r="J53" s="111"/>
      <c r="L53" s="13"/>
      <c r="M53" s="13"/>
      <c r="N53" s="13"/>
      <c r="O53" s="13"/>
      <c r="P53" s="13"/>
      <c r="Q53" s="13"/>
      <c r="R53" s="13"/>
      <c r="S53" s="35"/>
      <c r="T53" s="35"/>
      <c r="U53" s="35"/>
    </row>
    <row r="54" spans="1:21" s="12" customFormat="1" ht="26.25" customHeight="1" x14ac:dyDescent="0.25">
      <c r="A54" s="13"/>
      <c r="B54" s="80"/>
      <c r="C54" s="328" t="s">
        <v>188</v>
      </c>
      <c r="D54" s="329"/>
      <c r="E54" s="329"/>
      <c r="F54" s="92">
        <v>48</v>
      </c>
      <c r="G54" s="92"/>
      <c r="H54" s="27"/>
      <c r="I54" s="110">
        <f t="shared" si="2"/>
        <v>0</v>
      </c>
      <c r="J54" s="111"/>
      <c r="L54" s="13"/>
      <c r="M54" s="13"/>
      <c r="N54" s="13"/>
      <c r="O54" s="13"/>
      <c r="P54" s="13"/>
      <c r="Q54" s="13"/>
      <c r="R54" s="13"/>
      <c r="S54" s="35"/>
      <c r="T54" s="35"/>
      <c r="U54" s="35"/>
    </row>
    <row r="55" spans="1:21" ht="37.5" customHeight="1" x14ac:dyDescent="0.25">
      <c r="B55" s="80"/>
      <c r="C55" s="243" t="s">
        <v>145</v>
      </c>
      <c r="D55" s="223"/>
      <c r="E55" s="223"/>
      <c r="F55" s="92">
        <v>68</v>
      </c>
      <c r="G55" s="92"/>
      <c r="H55" s="27"/>
      <c r="I55" s="110">
        <f t="shared" si="2"/>
        <v>0</v>
      </c>
      <c r="J55" s="111"/>
    </row>
    <row r="56" spans="1:21" s="12" customFormat="1" ht="48.75" customHeight="1" thickBot="1" x14ac:dyDescent="0.3">
      <c r="A56" s="13"/>
      <c r="B56" s="83"/>
      <c r="C56" s="252" t="s">
        <v>78</v>
      </c>
      <c r="D56" s="253"/>
      <c r="E56" s="253"/>
      <c r="F56" s="158">
        <v>68</v>
      </c>
      <c r="G56" s="159"/>
      <c r="H56" s="132"/>
      <c r="I56" s="163">
        <f t="shared" si="2"/>
        <v>0</v>
      </c>
      <c r="J56" s="164"/>
      <c r="L56" s="13"/>
      <c r="M56" s="13"/>
      <c r="N56" s="13"/>
      <c r="O56" s="13"/>
      <c r="P56" s="13"/>
      <c r="Q56" s="13"/>
      <c r="R56" s="13"/>
      <c r="S56" s="35"/>
      <c r="T56" s="35"/>
      <c r="U56" s="35"/>
    </row>
    <row r="57" spans="1:21" s="12" customFormat="1" x14ac:dyDescent="0.25">
      <c r="A57" s="13"/>
      <c r="B57" s="13"/>
      <c r="C57" s="13"/>
      <c r="D57" s="13"/>
      <c r="E57" s="13"/>
      <c r="F57" s="13"/>
      <c r="G57" s="13"/>
      <c r="H57" s="35"/>
      <c r="I57" s="35"/>
      <c r="J57" s="35"/>
      <c r="L57" s="13"/>
      <c r="M57" s="13"/>
      <c r="N57" s="13"/>
      <c r="O57" s="13"/>
      <c r="P57" s="13"/>
      <c r="Q57" s="13"/>
      <c r="R57" s="13"/>
      <c r="S57" s="35"/>
      <c r="T57" s="35"/>
      <c r="U57" s="35"/>
    </row>
    <row r="58" spans="1:21" s="12" customFormat="1" ht="19.5" customHeight="1" thickBot="1" x14ac:dyDescent="0.3">
      <c r="A58" s="13"/>
      <c r="B58" s="135" t="s">
        <v>120</v>
      </c>
      <c r="C58" s="20"/>
      <c r="D58" s="20"/>
      <c r="E58" s="20"/>
      <c r="F58" s="168" t="s">
        <v>82</v>
      </c>
      <c r="G58" s="168"/>
      <c r="H58" s="48"/>
      <c r="I58" s="168" t="s">
        <v>2</v>
      </c>
      <c r="J58" s="168"/>
      <c r="L58" s="13"/>
      <c r="M58" s="13"/>
      <c r="N58" s="13"/>
      <c r="O58" s="13"/>
      <c r="P58" s="13"/>
      <c r="Q58" s="13"/>
      <c r="R58" s="13"/>
      <c r="S58" s="35"/>
      <c r="T58" s="35"/>
      <c r="U58" s="35"/>
    </row>
    <row r="59" spans="1:21" s="12" customFormat="1" ht="26.65" customHeight="1" x14ac:dyDescent="0.25">
      <c r="A59" s="13"/>
      <c r="B59" s="82"/>
      <c r="C59" s="254" t="s">
        <v>121</v>
      </c>
      <c r="D59" s="255"/>
      <c r="E59" s="255"/>
      <c r="F59" s="63">
        <v>8.5</v>
      </c>
      <c r="G59" s="64"/>
      <c r="H59" s="55"/>
      <c r="I59" s="98">
        <f>H59*F59</f>
        <v>0</v>
      </c>
      <c r="J59" s="109"/>
      <c r="L59" s="13"/>
      <c r="M59" s="13"/>
      <c r="N59" s="13"/>
      <c r="O59" s="13"/>
      <c r="P59" s="13"/>
      <c r="Q59" s="13"/>
      <c r="R59" s="13"/>
      <c r="S59" s="35"/>
      <c r="T59" s="35"/>
      <c r="U59" s="35"/>
    </row>
    <row r="60" spans="1:21" s="12" customFormat="1" ht="37.5" customHeight="1" x14ac:dyDescent="0.25">
      <c r="A60" s="13"/>
      <c r="B60" s="80"/>
      <c r="C60" s="256" t="s">
        <v>83</v>
      </c>
      <c r="D60" s="257"/>
      <c r="E60" s="258"/>
      <c r="F60" s="259">
        <v>8.9499999999999993</v>
      </c>
      <c r="G60" s="260"/>
      <c r="H60" s="23"/>
      <c r="I60" s="261">
        <f>H60*F60</f>
        <v>0</v>
      </c>
      <c r="J60" s="262"/>
      <c r="L60" s="13"/>
      <c r="M60" s="13"/>
      <c r="N60" s="13"/>
      <c r="O60" s="13"/>
      <c r="P60" s="13"/>
      <c r="Q60" s="13"/>
      <c r="R60" s="13"/>
      <c r="S60" s="35"/>
      <c r="T60" s="35"/>
      <c r="U60" s="35"/>
    </row>
    <row r="61" spans="1:21" s="12" customFormat="1" ht="38.25" customHeight="1" x14ac:dyDescent="0.25">
      <c r="A61" s="13"/>
      <c r="B61" s="80"/>
      <c r="C61" s="243" t="s">
        <v>84</v>
      </c>
      <c r="D61" s="223"/>
      <c r="E61" s="223"/>
      <c r="F61" s="92">
        <v>5.5</v>
      </c>
      <c r="G61" s="92"/>
      <c r="H61" s="27"/>
      <c r="I61" s="110">
        <f>H61*F61</f>
        <v>0</v>
      </c>
      <c r="J61" s="111"/>
      <c r="L61" s="13"/>
      <c r="M61" s="13"/>
      <c r="N61" s="13"/>
      <c r="O61" s="13"/>
      <c r="P61" s="13"/>
      <c r="Q61" s="13"/>
      <c r="R61" s="13"/>
      <c r="S61" s="35"/>
      <c r="T61" s="35"/>
      <c r="U61" s="35"/>
    </row>
    <row r="62" spans="1:21" s="12" customFormat="1" ht="16.899999999999999" customHeight="1" thickBot="1" x14ac:dyDescent="0.3">
      <c r="A62" s="13"/>
      <c r="B62" s="83"/>
      <c r="C62" s="244" t="s">
        <v>85</v>
      </c>
      <c r="D62" s="225"/>
      <c r="E62" s="225"/>
      <c r="F62" s="93">
        <v>5.5</v>
      </c>
      <c r="G62" s="93"/>
      <c r="H62" s="22"/>
      <c r="I62" s="247">
        <f>H62*F62</f>
        <v>0</v>
      </c>
      <c r="J62" s="248"/>
      <c r="L62" s="13"/>
      <c r="M62" s="13"/>
      <c r="N62" s="13"/>
      <c r="O62" s="13"/>
      <c r="P62" s="13"/>
      <c r="Q62" s="13"/>
      <c r="R62" s="13"/>
      <c r="S62" s="35"/>
      <c r="T62" s="35"/>
      <c r="U62" s="35"/>
    </row>
    <row r="63" spans="1:21" s="12" customFormat="1" ht="15.75" thickBot="1" x14ac:dyDescent="0.3">
      <c r="A63" s="197"/>
      <c r="B63" s="54"/>
      <c r="C63" s="13"/>
      <c r="D63" s="13"/>
      <c r="E63" s="13"/>
      <c r="F63" s="13"/>
      <c r="G63" s="13"/>
      <c r="H63" s="35"/>
      <c r="I63" s="35"/>
      <c r="J63" s="35"/>
      <c r="L63" s="13"/>
      <c r="M63" s="13"/>
      <c r="N63" s="13"/>
      <c r="O63" s="13"/>
      <c r="P63" s="13"/>
      <c r="Q63" s="13"/>
      <c r="R63" s="13"/>
      <c r="S63" s="35"/>
      <c r="T63" s="35"/>
      <c r="U63" s="35"/>
    </row>
    <row r="64" spans="1:21" ht="15.75" thickBot="1" x14ac:dyDescent="0.3">
      <c r="B64" s="54"/>
      <c r="F64" s="57" t="s">
        <v>122</v>
      </c>
      <c r="G64" s="58"/>
      <c r="H64" s="59"/>
      <c r="I64" s="165">
        <f>SUM(I62+I61+I60+I56+I55+I54+I53+I52+I51+I50+I47+I46+I45+I44+I43+I42+I41+I38+I37+I36+I35+I34+I33+I26+I32+I19+I11+T27+T10+I59)</f>
        <v>0</v>
      </c>
      <c r="J64" s="166"/>
    </row>
    <row r="65" spans="2:22" s="56" customFormat="1" ht="15.75" thickBot="1" x14ac:dyDescent="0.3">
      <c r="B65" s="198"/>
      <c r="C65" s="13"/>
      <c r="D65" s="13"/>
      <c r="E65" s="13"/>
      <c r="F65" s="199" t="s">
        <v>56</v>
      </c>
      <c r="G65" s="200"/>
      <c r="H65" s="201"/>
      <c r="I65" s="165">
        <f>Breakfast!I51</f>
        <v>0</v>
      </c>
      <c r="J65" s="166"/>
      <c r="K65" s="12"/>
      <c r="S65" s="202"/>
      <c r="T65" s="202"/>
      <c r="U65" s="202"/>
      <c r="V65" s="12"/>
    </row>
    <row r="66" spans="2:22" x14ac:dyDescent="0.25">
      <c r="C66" s="56"/>
      <c r="D66" s="56"/>
      <c r="E66" s="56"/>
      <c r="F66" s="56"/>
      <c r="G66" s="56"/>
      <c r="H66" s="202"/>
      <c r="I66" s="202"/>
      <c r="J66" s="202"/>
    </row>
  </sheetData>
  <sheetProtection algorithmName="SHA-512" hashValue="UVMLYxurX2ykWQ8bJ+x+x2Q3wX8UleqCiHUegn09I20pqEmCUYZWvi4EYI+GMbzQrnemES5uogjfXJbnIh30YA==" saltValue="SU9TVco2uUnW8gaSogLKOQ==" spinCount="100000" sheet="1" objects="1" scenarios="1"/>
  <mergeCells count="165">
    <mergeCell ref="T27:U27"/>
    <mergeCell ref="N28:R28"/>
    <mergeCell ref="N29:R29"/>
    <mergeCell ref="N30:R30"/>
    <mergeCell ref="N31:R31"/>
    <mergeCell ref="Q26:R26"/>
    <mergeCell ref="T26:U26"/>
    <mergeCell ref="M11:M15"/>
    <mergeCell ref="N36:R36"/>
    <mergeCell ref="M28:M31"/>
    <mergeCell ref="N34:R34"/>
    <mergeCell ref="M32:M35"/>
    <mergeCell ref="N32:R32"/>
    <mergeCell ref="N33:R33"/>
    <mergeCell ref="N35:R35"/>
    <mergeCell ref="Q27:R27"/>
    <mergeCell ref="F64:H64"/>
    <mergeCell ref="I64:J64"/>
    <mergeCell ref="F65:H65"/>
    <mergeCell ref="B58:E58"/>
    <mergeCell ref="F58:G58"/>
    <mergeCell ref="I58:J58"/>
    <mergeCell ref="C60:E60"/>
    <mergeCell ref="F60:G60"/>
    <mergeCell ref="I60:J60"/>
    <mergeCell ref="C61:E61"/>
    <mergeCell ref="F61:G61"/>
    <mergeCell ref="I61:J61"/>
    <mergeCell ref="B59:B62"/>
    <mergeCell ref="C62:E62"/>
    <mergeCell ref="F62:G62"/>
    <mergeCell ref="I62:J62"/>
    <mergeCell ref="B50:B56"/>
    <mergeCell ref="C50:E50"/>
    <mergeCell ref="F50:G50"/>
    <mergeCell ref="I50:J50"/>
    <mergeCell ref="C51:E51"/>
    <mergeCell ref="F51:G51"/>
    <mergeCell ref="I51:J51"/>
    <mergeCell ref="C52:E52"/>
    <mergeCell ref="F52:G52"/>
    <mergeCell ref="I52:J52"/>
    <mergeCell ref="C55:E55"/>
    <mergeCell ref="F55:G55"/>
    <mergeCell ref="I55:J55"/>
    <mergeCell ref="C56:E56"/>
    <mergeCell ref="F56:G56"/>
    <mergeCell ref="I56:J56"/>
    <mergeCell ref="C53:E53"/>
    <mergeCell ref="F53:G53"/>
    <mergeCell ref="I53:J53"/>
    <mergeCell ref="C54:E54"/>
    <mergeCell ref="F54:G54"/>
    <mergeCell ref="I54:J54"/>
    <mergeCell ref="B49:E49"/>
    <mergeCell ref="F49:G49"/>
    <mergeCell ref="I49:J49"/>
    <mergeCell ref="C45:E45"/>
    <mergeCell ref="F45:G45"/>
    <mergeCell ref="I45:J45"/>
    <mergeCell ref="C46:E46"/>
    <mergeCell ref="F46:G46"/>
    <mergeCell ref="I46:J46"/>
    <mergeCell ref="C43:E43"/>
    <mergeCell ref="F43:G43"/>
    <mergeCell ref="I43:J43"/>
    <mergeCell ref="C44:E44"/>
    <mergeCell ref="F44:G44"/>
    <mergeCell ref="I44:J44"/>
    <mergeCell ref="B40:E40"/>
    <mergeCell ref="F40:G40"/>
    <mergeCell ref="I40:J40"/>
    <mergeCell ref="B41:B47"/>
    <mergeCell ref="C41:E41"/>
    <mergeCell ref="F41:G41"/>
    <mergeCell ref="I41:J41"/>
    <mergeCell ref="C42:E42"/>
    <mergeCell ref="F42:G42"/>
    <mergeCell ref="I42:J42"/>
    <mergeCell ref="C47:E47"/>
    <mergeCell ref="F47:G47"/>
    <mergeCell ref="I47:J47"/>
    <mergeCell ref="B32:B38"/>
    <mergeCell ref="C32:E32"/>
    <mergeCell ref="F32:G32"/>
    <mergeCell ref="I32:J32"/>
    <mergeCell ref="C33:E33"/>
    <mergeCell ref="F33:G33"/>
    <mergeCell ref="I33:J33"/>
    <mergeCell ref="C34:E34"/>
    <mergeCell ref="F34:G34"/>
    <mergeCell ref="I34:J34"/>
    <mergeCell ref="C37:E37"/>
    <mergeCell ref="F37:G37"/>
    <mergeCell ref="I37:J37"/>
    <mergeCell ref="C38:E38"/>
    <mergeCell ref="F38:G38"/>
    <mergeCell ref="I38:J38"/>
    <mergeCell ref="C35:E35"/>
    <mergeCell ref="F35:G35"/>
    <mergeCell ref="I35:J35"/>
    <mergeCell ref="C36:E36"/>
    <mergeCell ref="F36:G36"/>
    <mergeCell ref="I36:J36"/>
    <mergeCell ref="C22:E22"/>
    <mergeCell ref="B27:B29"/>
    <mergeCell ref="C27:E27"/>
    <mergeCell ref="F27:J29"/>
    <mergeCell ref="C28:E28"/>
    <mergeCell ref="C29:E29"/>
    <mergeCell ref="B31:E31"/>
    <mergeCell ref="F31:G31"/>
    <mergeCell ref="I31:J31"/>
    <mergeCell ref="C23:E23"/>
    <mergeCell ref="F25:G25"/>
    <mergeCell ref="I25:J25"/>
    <mergeCell ref="B26:E26"/>
    <mergeCell ref="F26:G26"/>
    <mergeCell ref="I26:J26"/>
    <mergeCell ref="I65:J65"/>
    <mergeCell ref="C59:E59"/>
    <mergeCell ref="F59:G59"/>
    <mergeCell ref="I59:J59"/>
    <mergeCell ref="N21:R21"/>
    <mergeCell ref="N20:R20"/>
    <mergeCell ref="N19:R19"/>
    <mergeCell ref="N18:R18"/>
    <mergeCell ref="M16:M18"/>
    <mergeCell ref="N16:R16"/>
    <mergeCell ref="N17:R17"/>
    <mergeCell ref="F12:J16"/>
    <mergeCell ref="C13:E13"/>
    <mergeCell ref="C14:E14"/>
    <mergeCell ref="C15:E15"/>
    <mergeCell ref="C16:E16"/>
    <mergeCell ref="F18:G18"/>
    <mergeCell ref="I18:J18"/>
    <mergeCell ref="B19:E19"/>
    <mergeCell ref="F19:G19"/>
    <mergeCell ref="I19:J19"/>
    <mergeCell ref="B20:B23"/>
    <mergeCell ref="C20:E20"/>
    <mergeCell ref="F20:J23"/>
    <mergeCell ref="M9:O9"/>
    <mergeCell ref="Q9:R9"/>
    <mergeCell ref="T9:U9"/>
    <mergeCell ref="M10:P10"/>
    <mergeCell ref="Q10:R10"/>
    <mergeCell ref="T10:U10"/>
    <mergeCell ref="M19:M21"/>
    <mergeCell ref="S11:U21"/>
    <mergeCell ref="B9:J9"/>
    <mergeCell ref="F10:G10"/>
    <mergeCell ref="I10:J10"/>
    <mergeCell ref="N12:R12"/>
    <mergeCell ref="N13:R13"/>
    <mergeCell ref="N15:R15"/>
    <mergeCell ref="N11:R11"/>
    <mergeCell ref="N14:R14"/>
    <mergeCell ref="B11:E11"/>
    <mergeCell ref="F11:G11"/>
    <mergeCell ref="I11:J11"/>
    <mergeCell ref="B12:B16"/>
    <mergeCell ref="C12:E12"/>
    <mergeCell ref="C21:E21"/>
  </mergeCells>
  <pageMargins left="0.43307086614173229" right="0.43307086614173229" top="0.39370078740157483" bottom="0.39370078740157483" header="0.31496062992125984" footer="0.31496062992125984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ADDA3-03BA-4080-9C5B-E8FBD1F0739C}">
  <dimension ref="A9:V28"/>
  <sheetViews>
    <sheetView showGridLines="0" zoomScale="110" zoomScaleNormal="110" workbookViewId="0">
      <selection activeCell="H11" sqref="H11"/>
    </sheetView>
  </sheetViews>
  <sheetFormatPr defaultRowHeight="15" x14ac:dyDescent="0.25"/>
  <cols>
    <col min="1" max="1" width="0.5703125" style="13" customWidth="1"/>
    <col min="2" max="4" width="9.140625" style="13"/>
    <col min="5" max="5" width="14.85546875" style="13" customWidth="1"/>
    <col min="6" max="6" width="9.140625" style="13"/>
    <col min="7" max="7" width="4.28515625" style="13" customWidth="1"/>
    <col min="8" max="10" width="9" style="35"/>
    <col min="11" max="11" width="2.5703125" style="12" customWidth="1"/>
    <col min="12" max="12" width="0.5703125" style="13" customWidth="1"/>
    <col min="13" max="15" width="9.140625" style="13"/>
    <col min="16" max="16" width="14.85546875" style="13" customWidth="1"/>
    <col min="17" max="17" width="9.140625" style="13"/>
    <col min="18" max="18" width="4.28515625" style="13" customWidth="1"/>
    <col min="19" max="21" width="9" style="35"/>
    <col min="22" max="22" width="2.5703125" style="12" customWidth="1"/>
    <col min="23" max="16384" width="9.140625" style="13"/>
  </cols>
  <sheetData>
    <row r="9" spans="1:21" s="12" customFormat="1" ht="18.75" x14ac:dyDescent="0.3">
      <c r="A9" s="13"/>
      <c r="B9" s="11" t="s">
        <v>87</v>
      </c>
      <c r="C9" s="11"/>
      <c r="D9" s="11"/>
      <c r="E9" s="11"/>
      <c r="F9" s="11"/>
      <c r="G9" s="11"/>
      <c r="H9" s="11"/>
      <c r="I9" s="11"/>
      <c r="J9" s="11"/>
      <c r="L9" s="13"/>
      <c r="M9" s="51"/>
      <c r="N9" s="51"/>
      <c r="O9" s="51"/>
      <c r="P9" s="51"/>
      <c r="Q9" s="51"/>
      <c r="R9" s="51"/>
      <c r="S9" s="34"/>
      <c r="T9" s="34"/>
      <c r="U9" s="34"/>
    </row>
    <row r="10" spans="1:21" s="12" customFormat="1" ht="15.75" thickBot="1" x14ac:dyDescent="0.3">
      <c r="A10" s="13"/>
      <c r="B10" s="135" t="s">
        <v>143</v>
      </c>
      <c r="C10" s="266"/>
      <c r="D10" s="266"/>
      <c r="E10" s="266"/>
      <c r="F10" s="168" t="s">
        <v>58</v>
      </c>
      <c r="G10" s="168"/>
      <c r="H10" s="48" t="s">
        <v>1</v>
      </c>
      <c r="I10" s="168" t="s">
        <v>2</v>
      </c>
      <c r="J10" s="168"/>
      <c r="L10" s="13"/>
      <c r="M10" s="51"/>
      <c r="N10" s="51"/>
      <c r="O10" s="51"/>
      <c r="P10" s="51"/>
      <c r="Q10" s="51"/>
      <c r="R10" s="51"/>
      <c r="S10" s="34"/>
      <c r="T10" s="34"/>
      <c r="U10" s="34"/>
    </row>
    <row r="11" spans="1:21" s="12" customFormat="1" x14ac:dyDescent="0.25">
      <c r="A11" s="13"/>
      <c r="B11" s="272"/>
      <c r="C11" s="1" t="s">
        <v>29</v>
      </c>
      <c r="D11" s="2"/>
      <c r="E11" s="2"/>
      <c r="F11" s="5">
        <v>4.5</v>
      </c>
      <c r="G11" s="5"/>
      <c r="H11" s="267"/>
      <c r="I11" s="7">
        <f>F11*H11</f>
        <v>0</v>
      </c>
      <c r="J11" s="8"/>
      <c r="L11" s="13"/>
      <c r="M11" s="51"/>
      <c r="N11" s="51"/>
      <c r="O11" s="51"/>
      <c r="P11" s="51"/>
      <c r="Q11" s="51"/>
      <c r="R11" s="51"/>
      <c r="S11" s="34"/>
      <c r="T11" s="34"/>
      <c r="U11" s="34"/>
    </row>
    <row r="12" spans="1:21" s="12" customFormat="1" ht="15.75" thickBot="1" x14ac:dyDescent="0.3">
      <c r="A12" s="13"/>
      <c r="B12" s="273"/>
      <c r="C12" s="3" t="s">
        <v>123</v>
      </c>
      <c r="D12" s="4"/>
      <c r="E12" s="4"/>
      <c r="F12" s="6">
        <v>4.5</v>
      </c>
      <c r="G12" s="6"/>
      <c r="H12" s="268"/>
      <c r="I12" s="9">
        <f t="shared" ref="I12" si="0">F12*H12</f>
        <v>0</v>
      </c>
      <c r="J12" s="10"/>
      <c r="L12" s="13"/>
      <c r="M12" s="51"/>
      <c r="N12" s="51"/>
      <c r="O12" s="51"/>
      <c r="P12" s="51"/>
      <c r="Q12" s="51"/>
      <c r="R12" s="51"/>
      <c r="S12" s="34"/>
      <c r="T12" s="34"/>
      <c r="U12" s="34"/>
    </row>
    <row r="13" spans="1:21" s="12" customFormat="1" x14ac:dyDescent="0.25">
      <c r="A13" s="13"/>
      <c r="B13" s="74"/>
      <c r="C13" s="274"/>
      <c r="D13" s="274"/>
      <c r="E13" s="274"/>
      <c r="F13" s="275"/>
      <c r="G13" s="275"/>
      <c r="H13" s="269"/>
      <c r="I13" s="284"/>
      <c r="J13" s="284"/>
      <c r="L13" s="13"/>
      <c r="M13" s="51"/>
      <c r="N13" s="51"/>
      <c r="O13" s="51"/>
      <c r="P13" s="51"/>
      <c r="Q13" s="51"/>
      <c r="R13" s="51"/>
      <c r="S13" s="34"/>
      <c r="T13" s="34"/>
      <c r="U13" s="34"/>
    </row>
    <row r="14" spans="1:21" s="12" customFormat="1" ht="15.75" thickBot="1" x14ac:dyDescent="0.3">
      <c r="A14" s="13"/>
      <c r="B14" s="154" t="s">
        <v>89</v>
      </c>
      <c r="C14" s="276"/>
      <c r="D14" s="276"/>
      <c r="E14" s="276"/>
      <c r="F14" s="277" t="s">
        <v>58</v>
      </c>
      <c r="G14" s="277"/>
      <c r="H14" s="19" t="s">
        <v>1</v>
      </c>
      <c r="I14" s="277" t="s">
        <v>2</v>
      </c>
      <c r="J14" s="277"/>
      <c r="L14" s="13"/>
      <c r="M14" s="51"/>
      <c r="N14" s="51"/>
      <c r="O14" s="51"/>
      <c r="P14" s="51"/>
      <c r="Q14" s="51"/>
      <c r="R14" s="51"/>
      <c r="S14" s="34"/>
      <c r="T14" s="34"/>
      <c r="U14" s="34"/>
    </row>
    <row r="15" spans="1:21" s="12" customFormat="1" x14ac:dyDescent="0.25">
      <c r="A15" s="13"/>
      <c r="B15" s="86"/>
      <c r="C15" s="278" t="s">
        <v>88</v>
      </c>
      <c r="D15" s="279"/>
      <c r="E15" s="279"/>
      <c r="F15" s="5">
        <v>3</v>
      </c>
      <c r="G15" s="5"/>
      <c r="H15" s="270"/>
      <c r="I15" s="7">
        <f>F15*H15</f>
        <v>0</v>
      </c>
      <c r="J15" s="8"/>
      <c r="L15" s="13"/>
      <c r="M15" s="51"/>
      <c r="N15" s="51"/>
      <c r="O15" s="51"/>
      <c r="P15" s="51"/>
      <c r="Q15" s="51"/>
      <c r="R15" s="51"/>
      <c r="S15" s="34"/>
      <c r="T15" s="34"/>
      <c r="U15" s="34"/>
    </row>
    <row r="16" spans="1:21" s="12" customFormat="1" ht="15.75" thickBot="1" x14ac:dyDescent="0.3">
      <c r="A16" s="13"/>
      <c r="B16" s="69"/>
      <c r="C16" s="224" t="s">
        <v>90</v>
      </c>
      <c r="D16" s="225"/>
      <c r="E16" s="225"/>
      <c r="F16" s="6">
        <v>4</v>
      </c>
      <c r="G16" s="6"/>
      <c r="H16" s="268"/>
      <c r="I16" s="9">
        <f t="shared" ref="I16" si="1">F16*H16</f>
        <v>0</v>
      </c>
      <c r="J16" s="10"/>
      <c r="L16" s="13"/>
      <c r="M16" s="13"/>
      <c r="N16" s="13"/>
      <c r="O16" s="13"/>
      <c r="P16" s="13"/>
      <c r="Q16" s="13"/>
      <c r="R16" s="13"/>
      <c r="S16" s="35"/>
      <c r="T16" s="35"/>
      <c r="U16" s="35"/>
    </row>
    <row r="17" spans="1:21" s="12" customFormat="1" x14ac:dyDescent="0.25">
      <c r="A17" s="13"/>
      <c r="B17" s="74"/>
      <c r="C17" s="274"/>
      <c r="D17" s="274"/>
      <c r="E17" s="274"/>
      <c r="F17" s="275"/>
      <c r="G17" s="275"/>
      <c r="H17" s="269"/>
      <c r="I17" s="284"/>
      <c r="J17" s="284"/>
      <c r="L17" s="13"/>
      <c r="M17" s="13"/>
      <c r="N17" s="13"/>
      <c r="O17" s="13"/>
      <c r="P17" s="13"/>
      <c r="Q17" s="13"/>
      <c r="R17" s="13"/>
      <c r="S17" s="35"/>
      <c r="T17" s="35"/>
      <c r="U17" s="35"/>
    </row>
    <row r="18" spans="1:21" s="12" customFormat="1" ht="14.25" customHeight="1" thickBot="1" x14ac:dyDescent="0.3">
      <c r="A18" s="13"/>
      <c r="B18" s="154" t="s">
        <v>91</v>
      </c>
      <c r="C18" s="276"/>
      <c r="D18" s="276"/>
      <c r="E18" s="276"/>
      <c r="F18" s="277" t="s">
        <v>58</v>
      </c>
      <c r="G18" s="277"/>
      <c r="H18" s="19" t="s">
        <v>1</v>
      </c>
      <c r="I18" s="277" t="s">
        <v>2</v>
      </c>
      <c r="J18" s="277"/>
      <c r="L18" s="13"/>
      <c r="M18" s="13"/>
      <c r="N18" s="13"/>
      <c r="O18" s="13"/>
      <c r="P18" s="13"/>
      <c r="Q18" s="13"/>
      <c r="R18" s="13"/>
      <c r="S18" s="35"/>
      <c r="T18" s="35"/>
      <c r="U18" s="35"/>
    </row>
    <row r="19" spans="1:21" s="12" customFormat="1" x14ac:dyDescent="0.25">
      <c r="A19" s="13"/>
      <c r="B19" s="280"/>
      <c r="C19" s="278" t="s">
        <v>92</v>
      </c>
      <c r="D19" s="279"/>
      <c r="E19" s="279"/>
      <c r="F19" s="5">
        <v>0.4</v>
      </c>
      <c r="G19" s="5"/>
      <c r="H19" s="270"/>
      <c r="I19" s="7">
        <f>F19*H19</f>
        <v>0</v>
      </c>
      <c r="J19" s="8"/>
      <c r="L19" s="13"/>
      <c r="M19" s="13"/>
      <c r="N19" s="13"/>
      <c r="O19" s="13"/>
      <c r="P19" s="13"/>
      <c r="Q19" s="13"/>
      <c r="R19" s="13"/>
      <c r="S19" s="35"/>
      <c r="T19" s="35"/>
      <c r="U19" s="35"/>
    </row>
    <row r="20" spans="1:21" s="12" customFormat="1" x14ac:dyDescent="0.25">
      <c r="A20" s="13"/>
      <c r="B20" s="281"/>
      <c r="C20" s="222" t="s">
        <v>93</v>
      </c>
      <c r="D20" s="223"/>
      <c r="E20" s="223"/>
      <c r="F20" s="282">
        <v>0.3</v>
      </c>
      <c r="G20" s="282"/>
      <c r="H20" s="271"/>
      <c r="I20" s="285">
        <f t="shared" ref="I20:I23" si="2">F20*H20</f>
        <v>0</v>
      </c>
      <c r="J20" s="286"/>
      <c r="L20" s="13"/>
      <c r="M20" s="13"/>
      <c r="N20" s="13"/>
      <c r="O20" s="13"/>
      <c r="P20" s="13"/>
      <c r="Q20" s="13"/>
      <c r="R20" s="13"/>
      <c r="S20" s="35"/>
      <c r="T20" s="35"/>
      <c r="U20" s="35"/>
    </row>
    <row r="21" spans="1:21" x14ac:dyDescent="0.25">
      <c r="B21" s="281"/>
      <c r="C21" s="222" t="s">
        <v>94</v>
      </c>
      <c r="D21" s="223"/>
      <c r="E21" s="223"/>
      <c r="F21" s="282">
        <v>0.3</v>
      </c>
      <c r="G21" s="282"/>
      <c r="H21" s="271"/>
      <c r="I21" s="285">
        <f t="shared" si="2"/>
        <v>0</v>
      </c>
      <c r="J21" s="286"/>
    </row>
    <row r="22" spans="1:21" x14ac:dyDescent="0.25">
      <c r="B22" s="281"/>
      <c r="C22" s="222" t="s">
        <v>95</v>
      </c>
      <c r="D22" s="223"/>
      <c r="E22" s="223"/>
      <c r="F22" s="282">
        <v>0.3</v>
      </c>
      <c r="G22" s="282"/>
      <c r="H22" s="271"/>
      <c r="I22" s="285">
        <f t="shared" si="2"/>
        <v>0</v>
      </c>
      <c r="J22" s="286"/>
    </row>
    <row r="23" spans="1:21" x14ac:dyDescent="0.25">
      <c r="B23" s="281"/>
      <c r="C23" s="222" t="s">
        <v>96</v>
      </c>
      <c r="D23" s="223"/>
      <c r="E23" s="223"/>
      <c r="F23" s="282">
        <v>0.3</v>
      </c>
      <c r="G23" s="282"/>
      <c r="H23" s="271"/>
      <c r="I23" s="285">
        <f t="shared" si="2"/>
        <v>0</v>
      </c>
      <c r="J23" s="286"/>
    </row>
    <row r="24" spans="1:21" x14ac:dyDescent="0.25">
      <c r="B24" s="281"/>
      <c r="C24" s="222" t="s">
        <v>97</v>
      </c>
      <c r="D24" s="223"/>
      <c r="E24" s="223"/>
      <c r="F24" s="282">
        <v>0.3</v>
      </c>
      <c r="G24" s="282"/>
      <c r="H24" s="271"/>
      <c r="I24" s="285">
        <f t="shared" ref="I24" si="3">F24*H24</f>
        <v>0</v>
      </c>
      <c r="J24" s="286"/>
    </row>
    <row r="25" spans="1:21" ht="15.75" thickBot="1" x14ac:dyDescent="0.3">
      <c r="B25" s="283"/>
      <c r="C25" s="224" t="s">
        <v>99</v>
      </c>
      <c r="D25" s="225"/>
      <c r="E25" s="225"/>
      <c r="F25" s="6" t="s">
        <v>98</v>
      </c>
      <c r="G25" s="6"/>
      <c r="H25" s="268" t="s">
        <v>98</v>
      </c>
      <c r="I25" s="9" t="s">
        <v>98</v>
      </c>
      <c r="J25" s="10"/>
    </row>
    <row r="26" spans="1:21" ht="15.75" thickBot="1" x14ac:dyDescent="0.3">
      <c r="I26" s="105"/>
      <c r="J26" s="105"/>
    </row>
    <row r="27" spans="1:21" ht="15.75" thickBot="1" x14ac:dyDescent="0.3">
      <c r="F27" s="57" t="s">
        <v>86</v>
      </c>
      <c r="G27" s="58"/>
      <c r="H27" s="59"/>
      <c r="I27" s="165">
        <f>SUM(I11+I12+I15+I16+I19+I20+I21+I22+I23+I24)</f>
        <v>0</v>
      </c>
      <c r="J27" s="166"/>
    </row>
    <row r="28" spans="1:21" ht="15.75" thickBot="1" x14ac:dyDescent="0.3">
      <c r="F28" s="199" t="s">
        <v>56</v>
      </c>
      <c r="G28" s="200"/>
      <c r="H28" s="201"/>
      <c r="I28" s="165">
        <f>Breakfast!I51</f>
        <v>0</v>
      </c>
      <c r="J28" s="166"/>
    </row>
  </sheetData>
  <sheetProtection algorithmName="SHA-512" hashValue="AsMtS0kFTzWuyQW/ONX2KKTcttq/0W+oQiIzOYdte3lOiIUILkxUFy8JX7/2S2mTb5nG9X4DbbRpubJJrwxFag==" saltValue="IK8UpLmqBejy/nv566zYxA==" spinCount="100000" sheet="1" objects="1" scenarios="1"/>
  <mergeCells count="50">
    <mergeCell ref="F28:H28"/>
    <mergeCell ref="I28:J28"/>
    <mergeCell ref="F22:G22"/>
    <mergeCell ref="I22:J22"/>
    <mergeCell ref="F23:G23"/>
    <mergeCell ref="I23:J23"/>
    <mergeCell ref="F24:G24"/>
    <mergeCell ref="I24:J24"/>
    <mergeCell ref="F25:G25"/>
    <mergeCell ref="F16:G16"/>
    <mergeCell ref="I16:J16"/>
    <mergeCell ref="I25:J25"/>
    <mergeCell ref="B19:B25"/>
    <mergeCell ref="F27:H27"/>
    <mergeCell ref="I27:J27"/>
    <mergeCell ref="C24:E24"/>
    <mergeCell ref="C25:E25"/>
    <mergeCell ref="F20:G20"/>
    <mergeCell ref="C23:E23"/>
    <mergeCell ref="C11:E11"/>
    <mergeCell ref="C12:E12"/>
    <mergeCell ref="F11:G11"/>
    <mergeCell ref="F12:G12"/>
    <mergeCell ref="B14:E14"/>
    <mergeCell ref="F14:G14"/>
    <mergeCell ref="B15:B16"/>
    <mergeCell ref="B18:E18"/>
    <mergeCell ref="C20:E20"/>
    <mergeCell ref="F21:G21"/>
    <mergeCell ref="F18:G18"/>
    <mergeCell ref="C19:E19"/>
    <mergeCell ref="F19:G19"/>
    <mergeCell ref="C15:E15"/>
    <mergeCell ref="F15:G15"/>
    <mergeCell ref="B9:J9"/>
    <mergeCell ref="B11:B12"/>
    <mergeCell ref="I20:J20"/>
    <mergeCell ref="C21:E21"/>
    <mergeCell ref="C22:E22"/>
    <mergeCell ref="I10:J10"/>
    <mergeCell ref="F10:G10"/>
    <mergeCell ref="B10:E10"/>
    <mergeCell ref="I14:J14"/>
    <mergeCell ref="I11:J11"/>
    <mergeCell ref="I12:J12"/>
    <mergeCell ref="I21:J21"/>
    <mergeCell ref="I18:J18"/>
    <mergeCell ref="I19:J19"/>
    <mergeCell ref="I15:J15"/>
    <mergeCell ref="C16:E16"/>
  </mergeCells>
  <pageMargins left="0.43307086614173229" right="0.43307086614173229" top="0.39370078740157483" bottom="0.39370078740157483" header="0.31496062992125984" footer="0.31496062992125984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Breakfast</vt:lpstr>
      <vt:lpstr>Morning &amp; Afternoon Tea</vt:lpstr>
      <vt:lpstr>Lunch</vt:lpstr>
      <vt:lpstr>Drinks &amp; Extras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Benson</dc:creator>
  <cp:lastModifiedBy>Benson</cp:lastModifiedBy>
  <cp:lastPrinted>2019-12-16T09:57:44Z</cp:lastPrinted>
  <dcterms:created xsi:type="dcterms:W3CDTF">2019-12-06T02:55:05Z</dcterms:created>
  <dcterms:modified xsi:type="dcterms:W3CDTF">2019-12-16T10:11:52Z</dcterms:modified>
</cp:coreProperties>
</file>